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DMN\Documents\"/>
    </mc:Choice>
  </mc:AlternateContent>
  <bookViews>
    <workbookView xWindow="7770" yWindow="435" windowWidth="15270" windowHeight="11910"/>
  </bookViews>
  <sheets>
    <sheet name="Perucámaras" sheetId="1" r:id="rId1"/>
    <sheet name="MR Norte" sheetId="3" r:id="rId2"/>
    <sheet name="Cajamarca" sheetId="12" r:id="rId3"/>
    <sheet name="La Libertad" sheetId="5" r:id="rId4"/>
    <sheet name="Lambayeque" sheetId="6" r:id="rId5"/>
    <sheet name="Piura" sheetId="10" r:id="rId6"/>
    <sheet name="Tumbes" sheetId="11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46" i="3" l="1"/>
  <c r="H46" i="3"/>
  <c r="J45" i="3"/>
  <c r="H45" i="3"/>
  <c r="J44" i="3"/>
  <c r="H44" i="3"/>
  <c r="H34" i="3"/>
  <c r="H33" i="3"/>
  <c r="K17" i="3"/>
  <c r="Q19" i="3" s="1"/>
  <c r="F12" i="3" l="1"/>
  <c r="G12" i="3"/>
  <c r="H12" i="3"/>
  <c r="I12" i="3"/>
  <c r="J12" i="3"/>
  <c r="K12" i="3"/>
  <c r="F13" i="3"/>
  <c r="G13" i="3"/>
  <c r="H13" i="3"/>
  <c r="I13" i="3"/>
  <c r="J13" i="3"/>
  <c r="K13" i="3"/>
  <c r="F14" i="3"/>
  <c r="G14" i="3"/>
  <c r="H14" i="3"/>
  <c r="I14" i="3"/>
  <c r="J14" i="3"/>
  <c r="K14" i="3"/>
  <c r="F15" i="3"/>
  <c r="G15" i="3"/>
  <c r="H15" i="3"/>
  <c r="I15" i="3"/>
  <c r="J15" i="3"/>
  <c r="K15" i="3"/>
  <c r="F16" i="3"/>
  <c r="G16" i="3"/>
  <c r="H16" i="3"/>
  <c r="I16" i="3"/>
  <c r="J16" i="3"/>
  <c r="K16" i="3"/>
  <c r="F18" i="3"/>
  <c r="G18" i="3"/>
  <c r="H18" i="3"/>
  <c r="I18" i="3"/>
  <c r="J18" i="3"/>
  <c r="K18" i="3"/>
  <c r="E18" i="3"/>
  <c r="E16" i="3"/>
  <c r="E15" i="3"/>
  <c r="E14" i="3"/>
  <c r="E13" i="3"/>
  <c r="E12" i="3"/>
  <c r="J40" i="11" l="1"/>
  <c r="H40" i="11"/>
  <c r="J39" i="11"/>
  <c r="H39" i="11"/>
  <c r="J38" i="11"/>
  <c r="H38" i="11"/>
  <c r="J40" i="10"/>
  <c r="H40" i="10"/>
  <c r="J39" i="10"/>
  <c r="H39" i="10"/>
  <c r="J38" i="10"/>
  <c r="H38" i="10"/>
  <c r="J40" i="6"/>
  <c r="H40" i="6"/>
  <c r="J39" i="6"/>
  <c r="H39" i="6"/>
  <c r="J38" i="6"/>
  <c r="H38" i="6"/>
  <c r="J40" i="5"/>
  <c r="H40" i="5"/>
  <c r="J39" i="5"/>
  <c r="H39" i="5"/>
  <c r="J38" i="5"/>
  <c r="H38" i="5"/>
  <c r="J40" i="12"/>
  <c r="J39" i="12"/>
  <c r="J38" i="12"/>
  <c r="H40" i="12"/>
  <c r="H39" i="12"/>
  <c r="H38" i="12"/>
  <c r="H28" i="5"/>
  <c r="H28" i="6"/>
  <c r="H28" i="10"/>
  <c r="H28" i="11"/>
  <c r="H28" i="12"/>
  <c r="H27" i="5"/>
  <c r="H27" i="6"/>
  <c r="H27" i="10"/>
  <c r="H27" i="11"/>
  <c r="H27" i="12"/>
  <c r="O13" i="11"/>
  <c r="O13" i="10"/>
  <c r="O13" i="6"/>
  <c r="O13" i="5"/>
  <c r="O13" i="12"/>
</calcChain>
</file>

<file path=xl/sharedStrings.xml><?xml version="1.0" encoding="utf-8"?>
<sst xmlns="http://schemas.openxmlformats.org/spreadsheetml/2006/main" count="348" uniqueCount="85">
  <si>
    <t xml:space="preserve">Información ampliada del Reporte Regional </t>
  </si>
  <si>
    <t>Índice</t>
  </si>
  <si>
    <t>1. Perucamaras</t>
  </si>
  <si>
    <t>3. Regiones</t>
  </si>
  <si>
    <t>Total</t>
  </si>
  <si>
    <r>
      <rPr>
        <b/>
        <sz val="8"/>
        <rFont val="Calibri"/>
        <family val="2"/>
        <scheme val="minor"/>
      </rPr>
      <t>Elaboración:</t>
    </r>
    <r>
      <rPr>
        <sz val="8"/>
        <rFont val="Calibri"/>
        <family val="2"/>
        <scheme val="minor"/>
      </rPr>
      <t xml:space="preserve"> Centro de Investigación Empresarial (CIE) - PERUCÁMARAS.</t>
    </r>
  </si>
  <si>
    <t>Urbano</t>
  </si>
  <si>
    <t>Rural</t>
  </si>
  <si>
    <t>Ámbito geográfico</t>
  </si>
  <si>
    <t>Área de residencia</t>
  </si>
  <si>
    <t>1.-</t>
  </si>
  <si>
    <t>2.-</t>
  </si>
  <si>
    <t>3.-</t>
  </si>
  <si>
    <t>Macro Región Norte</t>
  </si>
  <si>
    <t>miercoles, 20 de enero de 2021</t>
  </si>
  <si>
    <t>Nivel de pobreza y vulnerabilidad a la pobreza</t>
  </si>
  <si>
    <t>2. M.R. Norte</t>
  </si>
  <si>
    <t>3.1. Cajamarca</t>
  </si>
  <si>
    <t>3.2. La Libertad</t>
  </si>
  <si>
    <t>3.3. Lambayeque</t>
  </si>
  <si>
    <t>3.4. Piura</t>
  </si>
  <si>
    <t>3.5. Tumbes</t>
  </si>
  <si>
    <t>Cajamarca: Niveles de Pobreza  y vulnerabilidad a la pobreza</t>
  </si>
  <si>
    <t>(Porcentajes y absolutos)</t>
  </si>
  <si>
    <t>Incidencia</t>
  </si>
  <si>
    <t>Pobreza</t>
  </si>
  <si>
    <t>Pobreza Extrema</t>
  </si>
  <si>
    <t>Población</t>
  </si>
  <si>
    <t>Incidencia de la pobreza y la pobreza extrema según zona residencial 2019</t>
  </si>
  <si>
    <t>No pobre</t>
  </si>
  <si>
    <t>Pobre</t>
  </si>
  <si>
    <t>Pobre extremo</t>
  </si>
  <si>
    <t>Incidencia de la pobreza y la pobreza extrema según empleo formal - 2019</t>
  </si>
  <si>
    <t>(Porcentajes)</t>
  </si>
  <si>
    <t>PEAO</t>
  </si>
  <si>
    <t>Rango</t>
  </si>
  <si>
    <t>(10-20)</t>
  </si>
  <si>
    <t>(20-30)</t>
  </si>
  <si>
    <t>(30-40)</t>
  </si>
  <si>
    <t>(40-50)</t>
  </si>
  <si>
    <r>
      <t>Incidencia de la pobreza y la pobreza extrema 2010 - 2020</t>
    </r>
    <r>
      <rPr>
        <b/>
        <vertAlign val="superscript"/>
        <sz val="11"/>
        <color theme="1"/>
        <rFont val="Times New Roman"/>
        <family val="1"/>
      </rPr>
      <t>E/</t>
    </r>
  </si>
  <si>
    <r>
      <t>2020</t>
    </r>
    <r>
      <rPr>
        <b/>
        <vertAlign val="superscript"/>
        <sz val="9"/>
        <color theme="0"/>
        <rFont val="Times New Roman"/>
        <family val="1"/>
      </rPr>
      <t>E/</t>
    </r>
  </si>
  <si>
    <r>
      <rPr>
        <b/>
        <sz val="8"/>
        <rFont val="Calibri"/>
        <family val="2"/>
        <scheme val="minor"/>
      </rPr>
      <t>Fuente:</t>
    </r>
    <r>
      <rPr>
        <sz val="8"/>
        <rFont val="Calibri"/>
        <family val="2"/>
        <scheme val="minor"/>
      </rPr>
      <t xml:space="preserve"> INEI - Encuesta Nacional de Hogares sobre Condiciones de Vida y Pobreza. INEI - Informe "Estimación de la vulnerabilidad económica a la pobreza monetaria" 2019</t>
    </r>
  </si>
  <si>
    <r>
      <t>Fuente:</t>
    </r>
    <r>
      <rPr>
        <sz val="8"/>
        <rFont val="Calibri"/>
        <family val="2"/>
        <scheme val="minor"/>
      </rPr>
      <t xml:space="preserve"> INEI - Encuesta Nacional de Hogares sobre Condiciones de Vida y Pobreza. INEI - Informe "Estimación de la vulnerabilidad económica a la pobreza monetaria" 2019</t>
    </r>
  </si>
  <si>
    <r>
      <t xml:space="preserve">Vulnerabilidad 2019 (Porcentaje) </t>
    </r>
    <r>
      <rPr>
        <vertAlign val="superscript"/>
        <sz val="8"/>
        <color theme="1"/>
        <rFont val="Times New Roman"/>
        <family val="1"/>
      </rPr>
      <t>P/</t>
    </r>
  </si>
  <si>
    <r>
      <rPr>
        <b/>
        <sz val="8"/>
        <color theme="1"/>
        <rFont val="Times New Roman"/>
        <family val="1"/>
      </rPr>
      <t>P/</t>
    </r>
    <r>
      <rPr>
        <sz val="8"/>
        <color theme="1"/>
        <rFont val="Times New Roman"/>
        <family val="1"/>
      </rPr>
      <t xml:space="preserve"> Preliminar</t>
    </r>
  </si>
  <si>
    <r>
      <t>P/</t>
    </r>
    <r>
      <rPr>
        <sz val="8"/>
        <color theme="1"/>
        <rFont val="Times New Roman"/>
        <family val="1"/>
      </rPr>
      <t xml:space="preserve"> Preliminar</t>
    </r>
  </si>
  <si>
    <r>
      <rPr>
        <b/>
        <sz val="8"/>
        <color theme="1"/>
        <rFont val="Times New Roman"/>
        <family val="1"/>
      </rPr>
      <t>E/</t>
    </r>
    <r>
      <rPr>
        <sz val="8"/>
        <color theme="1"/>
        <rFont val="Times New Roman"/>
        <family val="1"/>
      </rPr>
      <t xml:space="preserve"> Estimado simple, considerando un incremento del 10 puntos porcentuales, según estimaciones de unicef</t>
    </r>
  </si>
  <si>
    <r>
      <t>E/</t>
    </r>
    <r>
      <rPr>
        <sz val="8"/>
        <color theme="1"/>
        <rFont val="Times New Roman"/>
        <family val="1"/>
      </rPr>
      <t xml:space="preserve"> Estimado simple, considerando un incremento del 10 puntos porcentuales, según estimaciones de unicef</t>
    </r>
  </si>
  <si>
    <r>
      <rPr>
        <b/>
        <sz val="8"/>
        <rFont val="Calibri"/>
        <family val="2"/>
        <scheme val="minor"/>
      </rPr>
      <t>Fuente:</t>
    </r>
    <r>
      <rPr>
        <sz val="8"/>
        <rFont val="Calibri"/>
        <family val="2"/>
        <scheme val="minor"/>
      </rPr>
      <t xml:space="preserve"> INEI - Encuesta Nacional de Hogares sobre Condiciones de Vida y Pobreza, 2019.</t>
    </r>
  </si>
  <si>
    <t>Pobre no extremo</t>
  </si>
  <si>
    <r>
      <rPr>
        <b/>
        <sz val="8"/>
        <rFont val="Calibri"/>
        <family val="2"/>
        <scheme val="minor"/>
      </rPr>
      <t>Fuente:</t>
    </r>
    <r>
      <rPr>
        <sz val="8"/>
        <rFont val="Calibri"/>
        <family val="2"/>
        <scheme val="minor"/>
      </rPr>
      <t xml:space="preserve"> INEI - Encuesta Nacional de Hogares sobre Condiciones de Vida y Pobreza, 2019</t>
    </r>
  </si>
  <si>
    <t>Empleo Informal</t>
  </si>
  <si>
    <t>Empleo formal</t>
  </si>
  <si>
    <t>Total PEAO</t>
  </si>
  <si>
    <t>4.-</t>
  </si>
  <si>
    <t>La Libertad: Niveles de Pobreza  y vulnerabilidad a la pobreza</t>
  </si>
  <si>
    <t>Lambayeque: Niveles de Pobreza  y vulnerabilidad a la pobreza</t>
  </si>
  <si>
    <t>Piura: Niveles de Pobreza  y vulnerabilidad a la pobreza</t>
  </si>
  <si>
    <t>Tumbes: Niveles de Pobreza  y vulnerabilidad a la pobreza</t>
  </si>
  <si>
    <t>Niveles de Pobreza  y vulnerabilidad a la pobreza</t>
  </si>
  <si>
    <t>(ubicación en el rango)</t>
  </si>
  <si>
    <r>
      <rPr>
        <b/>
        <sz val="8"/>
        <rFont val="Calibri"/>
        <family val="2"/>
        <scheme val="minor"/>
      </rPr>
      <t>Fuente:</t>
    </r>
    <r>
      <rPr>
        <sz val="8"/>
        <rFont val="Calibri"/>
        <family val="2"/>
        <scheme val="minor"/>
      </rPr>
      <t xml:space="preserve"> UNICEF: COVID-19: Impacto en la pobreza y desigualdad
en niñas, niños y adolescentes en el Perú
Estimaciones 2020-2021</t>
    </r>
  </si>
  <si>
    <r>
      <t>Fuente:</t>
    </r>
    <r>
      <rPr>
        <sz val="8"/>
        <rFont val="Calibri"/>
        <family val="2"/>
        <scheme val="minor"/>
      </rPr>
      <t xml:space="preserve"> UNICEF: COVID-19: Impacto en la pobreza y desigualdad
en niñas, niños y adolescentes en el Perú
Estimaciones 2020-2021</t>
    </r>
  </si>
  <si>
    <t>Regiones</t>
  </si>
  <si>
    <t>Cajamarca</t>
  </si>
  <si>
    <t>La Libertad</t>
  </si>
  <si>
    <t>Lambayeque</t>
  </si>
  <si>
    <t>Piura</t>
  </si>
  <si>
    <t>Tumbes</t>
  </si>
  <si>
    <t>Población (Miles)</t>
  </si>
  <si>
    <t>M. R. Norte</t>
  </si>
  <si>
    <r>
      <rPr>
        <b/>
        <sz val="8"/>
        <color theme="1"/>
        <rFont val="Times New Roman"/>
        <family val="1"/>
      </rPr>
      <t>E/</t>
    </r>
    <r>
      <rPr>
        <sz val="8"/>
        <color theme="1"/>
        <rFont val="Times New Roman"/>
        <family val="1"/>
      </rPr>
      <t xml:space="preserve"> Estimado</t>
    </r>
  </si>
  <si>
    <r>
      <rPr>
        <b/>
        <sz val="8"/>
        <rFont val="Calibri"/>
        <family val="2"/>
        <scheme val="minor"/>
      </rPr>
      <t>Fuente:</t>
    </r>
    <r>
      <rPr>
        <sz val="8"/>
        <rFont val="Calibri"/>
        <family val="2"/>
        <scheme val="minor"/>
      </rPr>
      <t xml:space="preserve"> INEI - Encuesta Nacional de Hogares sobre Condiciones de Vida y Pobreza.</t>
    </r>
  </si>
  <si>
    <t>Incidencia de la pobreza en la Macro Región Norte,  2010 - 2020</t>
  </si>
  <si>
    <t>M. R. Norte: Incidencia de la pobreza y la pobreza extrema 
según condición de informalidad - 2019</t>
  </si>
  <si>
    <t>M. R. Norte: Incidencia de la pobreza y la pobreza extrema según zona residencial - 2019</t>
  </si>
  <si>
    <t>M. R. Norte: Vulnerabilidad a la pobreza - 2019</t>
  </si>
  <si>
    <t>Incidencia de la pobreza en la Macro Región Norte, 2010 - 2020</t>
  </si>
  <si>
    <r>
      <t>2020</t>
    </r>
    <r>
      <rPr>
        <b/>
        <vertAlign val="superscript"/>
        <sz val="9"/>
        <color theme="0" tint="-0.14999847407452621"/>
        <rFont val="Times New Roman"/>
        <family val="1"/>
      </rPr>
      <t>E/</t>
    </r>
  </si>
  <si>
    <t>M. R. Norte: Incidencia de la pobreza y la pobreza extrema según zona de residencia</t>
  </si>
  <si>
    <t>(Porcentajes 2019)</t>
  </si>
  <si>
    <t>M. R. Norte: Incidencia de la pobreza y la pobreza extrema según informalidad</t>
  </si>
  <si>
    <t>Pobreza monetaria en niñas, niños y adolescentes</t>
  </si>
  <si>
    <t>Edición N° 421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</si>
</sst>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#,##0.0"/>
    <numFmt numFmtId="165" formatCode="_-* #,##0_-;\-* #,##0_-;_-* &quot;-&quot;??_-;_-@_-"/>
    <numFmt numFmtId="166" formatCode="0.0%"/>
  </numFmts>
  <fonts count="32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color theme="5" tint="-0.249977111117893"/>
      <name val="Times New Roman"/>
      <family val="1"/>
    </font>
    <font>
      <sz val="9"/>
      <color theme="1"/>
      <name val="Times New Roman"/>
      <family val="1"/>
    </font>
    <font>
      <b/>
      <sz val="18"/>
      <name val="Times New Roman"/>
      <family val="1"/>
    </font>
    <font>
      <b/>
      <sz val="18"/>
      <color rgb="FFC00000"/>
      <name val="Times New Roman"/>
      <family val="1"/>
    </font>
    <font>
      <i/>
      <sz val="10"/>
      <color theme="1"/>
      <name val="Times New Roman"/>
      <family val="1"/>
    </font>
    <font>
      <b/>
      <sz val="14"/>
      <color theme="1"/>
      <name val="Times New Roman"/>
      <family val="1"/>
    </font>
    <font>
      <b/>
      <sz val="15"/>
      <color theme="1"/>
      <name val="Times New Roman"/>
      <family val="1"/>
    </font>
    <font>
      <sz val="11"/>
      <color theme="1"/>
      <name val="Times New Roman"/>
      <family val="1"/>
    </font>
    <font>
      <sz val="9"/>
      <color rgb="FFC00000"/>
      <name val="Arial"/>
      <family val="2"/>
    </font>
    <font>
      <b/>
      <sz val="18"/>
      <color theme="1"/>
      <name val="Times New Roman"/>
      <family val="1"/>
    </font>
    <font>
      <b/>
      <sz val="11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0"/>
      <name val="Times New Roman"/>
      <family val="1"/>
    </font>
    <font>
      <b/>
      <sz val="9"/>
      <color theme="0"/>
      <name val="Times New Roman"/>
      <family val="1"/>
    </font>
    <font>
      <sz val="8"/>
      <name val="Times New Roman"/>
      <family val="1"/>
    </font>
    <font>
      <sz val="11"/>
      <color theme="1"/>
      <name val="Calibri"/>
      <family val="2"/>
      <scheme val="minor"/>
    </font>
    <font>
      <b/>
      <vertAlign val="superscript"/>
      <sz val="11"/>
      <color theme="1"/>
      <name val="Times New Roman"/>
      <family val="1"/>
    </font>
    <font>
      <b/>
      <vertAlign val="superscript"/>
      <sz val="9"/>
      <color theme="0"/>
      <name val="Times New Roman"/>
      <family val="1"/>
    </font>
    <font>
      <sz val="8"/>
      <color rgb="FFC00000"/>
      <name val="Times New Roman"/>
      <family val="1"/>
    </font>
    <font>
      <vertAlign val="superscript"/>
      <sz val="8"/>
      <color theme="1"/>
      <name val="Times New Roman"/>
      <family val="1"/>
    </font>
    <font>
      <b/>
      <sz val="8"/>
      <name val="Times New Roman"/>
      <family val="1"/>
    </font>
    <font>
      <sz val="11"/>
      <color theme="0" tint="-0.14999847407452621"/>
      <name val="Calibri"/>
      <family val="2"/>
      <scheme val="minor"/>
    </font>
    <font>
      <sz val="8"/>
      <color theme="0" tint="-0.14999847407452621"/>
      <name val="Times New Roman"/>
      <family val="1"/>
    </font>
    <font>
      <b/>
      <sz val="9"/>
      <color theme="0" tint="-0.14999847407452621"/>
      <name val="Times New Roman"/>
      <family val="1"/>
    </font>
    <font>
      <b/>
      <vertAlign val="superscript"/>
      <sz val="9"/>
      <color theme="0" tint="-0.1499984740745262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43" fontId="22" fillId="0" borderId="0" applyFont="0" applyFill="0" applyBorder="0" applyAlignment="0" applyProtection="0"/>
  </cellStyleXfs>
  <cellXfs count="99">
    <xf numFmtId="0" fontId="0" fillId="0" borderId="0" xfId="0"/>
    <xf numFmtId="0" fontId="1" fillId="0" borderId="0" xfId="1"/>
    <xf numFmtId="0" fontId="4" fillId="0" borderId="0" xfId="1" applyFont="1"/>
    <xf numFmtId="0" fontId="5" fillId="0" borderId="0" xfId="1" applyFont="1"/>
    <xf numFmtId="0" fontId="6" fillId="0" borderId="0" xfId="2" applyFont="1" applyAlignment="1" applyProtection="1">
      <alignment vertical="center"/>
      <protection locked="0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vertical="top"/>
    </xf>
    <xf numFmtId="0" fontId="11" fillId="0" borderId="0" xfId="1" applyFont="1" applyAlignment="1">
      <alignment vertical="center"/>
    </xf>
    <xf numFmtId="0" fontId="11" fillId="0" borderId="0" xfId="1" applyFont="1" applyAlignment="1">
      <alignment horizontal="left" vertical="center" indent="1"/>
    </xf>
    <xf numFmtId="0" fontId="12" fillId="0" borderId="0" xfId="1" applyFont="1"/>
    <xf numFmtId="0" fontId="9" fillId="0" borderId="0" xfId="1" applyFont="1" applyAlignment="1">
      <alignment vertical="center"/>
    </xf>
    <xf numFmtId="0" fontId="5" fillId="2" borderId="0" xfId="0" applyFont="1" applyFill="1"/>
    <xf numFmtId="0" fontId="16" fillId="2" borderId="0" xfId="0" applyFont="1" applyFill="1"/>
    <xf numFmtId="0" fontId="15" fillId="2" borderId="0" xfId="0" applyFont="1" applyFill="1" applyAlignment="1">
      <alignment vertical="center"/>
    </xf>
    <xf numFmtId="0" fontId="16" fillId="2" borderId="0" xfId="0" applyFont="1" applyFill="1" applyAlignment="1">
      <alignment vertical="center"/>
    </xf>
    <xf numFmtId="0" fontId="17" fillId="2" borderId="0" xfId="0" applyFont="1" applyFill="1"/>
    <xf numFmtId="0" fontId="11" fillId="2" borderId="0" xfId="0" applyFont="1" applyFill="1" applyAlignment="1">
      <alignment vertical="center"/>
    </xf>
    <xf numFmtId="0" fontId="0" fillId="2" borderId="0" xfId="0" applyFill="1"/>
    <xf numFmtId="0" fontId="16" fillId="2" borderId="0" xfId="0" applyFont="1" applyFill="1" applyAlignment="1">
      <alignment horizontal="left" vertical="center" indent="1"/>
    </xf>
    <xf numFmtId="0" fontId="0" fillId="0" borderId="0" xfId="0" applyAlignment="1">
      <alignment horizontal="right"/>
    </xf>
    <xf numFmtId="0" fontId="20" fillId="3" borderId="1" xfId="0" applyFont="1" applyFill="1" applyBorder="1" applyAlignment="1"/>
    <xf numFmtId="0" fontId="16" fillId="2" borderId="2" xfId="0" applyFont="1" applyFill="1" applyBorder="1" applyAlignment="1">
      <alignment horizontal="left" vertical="center" indent="1"/>
    </xf>
    <xf numFmtId="3" fontId="21" fillId="2" borderId="2" xfId="0" applyNumberFormat="1" applyFont="1" applyFill="1" applyBorder="1" applyAlignment="1">
      <alignment horizontal="right" vertical="center" indent="1"/>
    </xf>
    <xf numFmtId="0" fontId="15" fillId="2" borderId="2" xfId="0" applyFont="1" applyFill="1" applyBorder="1" applyAlignment="1">
      <alignment horizontal="left" vertical="center" indent="1"/>
    </xf>
    <xf numFmtId="0" fontId="0" fillId="0" borderId="0" xfId="0" applyFill="1"/>
    <xf numFmtId="0" fontId="19" fillId="0" borderId="0" xfId="0" applyFont="1" applyFill="1" applyBorder="1" applyAlignment="1">
      <alignment horizontal="center" vertical="center" wrapText="1"/>
    </xf>
    <xf numFmtId="0" fontId="16" fillId="0" borderId="0" xfId="0" applyFont="1" applyFill="1"/>
    <xf numFmtId="0" fontId="20" fillId="3" borderId="1" xfId="0" applyFont="1" applyFill="1" applyBorder="1" applyAlignment="1">
      <alignment horizontal="center" vertical="center"/>
    </xf>
    <xf numFmtId="0" fontId="16" fillId="4" borderId="0" xfId="0" applyFont="1" applyFill="1"/>
    <xf numFmtId="0" fontId="14" fillId="2" borderId="0" xfId="0" applyFont="1" applyFill="1" applyAlignment="1">
      <alignment vertical="center" wrapText="1"/>
    </xf>
    <xf numFmtId="0" fontId="19" fillId="3" borderId="1" xfId="0" applyFont="1" applyFill="1" applyBorder="1" applyAlignment="1">
      <alignment horizontal="center" vertical="center" wrapText="1"/>
    </xf>
    <xf numFmtId="164" fontId="21" fillId="2" borderId="2" xfId="0" applyNumberFormat="1" applyFont="1" applyFill="1" applyBorder="1" applyAlignment="1">
      <alignment horizontal="right" vertical="center" indent="1"/>
    </xf>
    <xf numFmtId="0" fontId="21" fillId="2" borderId="2" xfId="0" applyFont="1" applyFill="1" applyBorder="1"/>
    <xf numFmtId="9" fontId="16" fillId="2" borderId="0" xfId="3" applyFont="1" applyFill="1"/>
    <xf numFmtId="9" fontId="16" fillId="4" borderId="0" xfId="3" applyFont="1" applyFill="1"/>
    <xf numFmtId="9" fontId="16" fillId="0" borderId="0" xfId="3" applyFont="1" applyFill="1"/>
    <xf numFmtId="9" fontId="25" fillId="2" borderId="0" xfId="3" applyFont="1" applyFill="1"/>
    <xf numFmtId="9" fontId="25" fillId="4" borderId="0" xfId="3" applyFont="1" applyFill="1"/>
    <xf numFmtId="0" fontId="16" fillId="2" borderId="0" xfId="0" applyFont="1" applyFill="1" applyBorder="1" applyAlignment="1">
      <alignment vertical="center" wrapText="1"/>
    </xf>
    <xf numFmtId="0" fontId="15" fillId="2" borderId="0" xfId="0" applyFont="1" applyFill="1" applyBorder="1" applyAlignment="1">
      <alignment vertical="center" wrapText="1"/>
    </xf>
    <xf numFmtId="3" fontId="15" fillId="4" borderId="2" xfId="0" applyNumberFormat="1" applyFont="1" applyFill="1" applyBorder="1" applyAlignment="1">
      <alignment horizontal="right" vertical="center" indent="1"/>
    </xf>
    <xf numFmtId="0" fontId="16" fillId="2" borderId="0" xfId="0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7" fillId="0" borderId="0" xfId="0" applyFont="1" applyFill="1"/>
    <xf numFmtId="0" fontId="18" fillId="0" borderId="0" xfId="0" applyFont="1" applyFill="1"/>
    <xf numFmtId="9" fontId="21" fillId="2" borderId="0" xfId="3" applyFont="1" applyFill="1" applyAlignment="1">
      <alignment horizontal="center" vertical="center"/>
    </xf>
    <xf numFmtId="9" fontId="21" fillId="2" borderId="0" xfId="3" applyFont="1" applyFill="1" applyAlignment="1">
      <alignment horizontal="center"/>
    </xf>
    <xf numFmtId="9" fontId="21" fillId="2" borderId="2" xfId="3" applyFont="1" applyFill="1" applyBorder="1" applyAlignment="1">
      <alignment horizontal="center" vertical="center"/>
    </xf>
    <xf numFmtId="9" fontId="21" fillId="2" borderId="2" xfId="3" applyFont="1" applyFill="1" applyBorder="1" applyAlignment="1">
      <alignment horizontal="center"/>
    </xf>
    <xf numFmtId="3" fontId="21" fillId="0" borderId="2" xfId="0" applyNumberFormat="1" applyFont="1" applyFill="1" applyBorder="1" applyAlignment="1">
      <alignment horizontal="right" vertical="center" indent="1"/>
    </xf>
    <xf numFmtId="164" fontId="21" fillId="0" borderId="2" xfId="0" applyNumberFormat="1" applyFont="1" applyFill="1" applyBorder="1" applyAlignment="1">
      <alignment horizontal="right" vertical="center" indent="1"/>
    </xf>
    <xf numFmtId="0" fontId="21" fillId="0" borderId="2" xfId="0" applyFont="1" applyFill="1" applyBorder="1"/>
    <xf numFmtId="0" fontId="0" fillId="0" borderId="0" xfId="0" applyFill="1" applyBorder="1"/>
    <xf numFmtId="0" fontId="14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/>
    <xf numFmtId="0" fontId="16" fillId="0" borderId="0" xfId="0" applyFont="1" applyFill="1" applyBorder="1" applyAlignment="1">
      <alignment horizontal="left" vertical="center" indent="1"/>
    </xf>
    <xf numFmtId="3" fontId="21" fillId="0" borderId="0" xfId="0" applyNumberFormat="1" applyFont="1" applyFill="1" applyBorder="1" applyAlignment="1">
      <alignment horizontal="right" vertical="center" indent="1"/>
    </xf>
    <xf numFmtId="164" fontId="21" fillId="0" borderId="0" xfId="0" applyNumberFormat="1" applyFont="1" applyFill="1" applyBorder="1" applyAlignment="1">
      <alignment horizontal="right" vertical="center" indent="1"/>
    </xf>
    <xf numFmtId="0" fontId="21" fillId="0" borderId="0" xfId="0" applyFont="1" applyFill="1" applyBorder="1"/>
    <xf numFmtId="0" fontId="17" fillId="0" borderId="0" xfId="0" applyFont="1" applyFill="1" applyBorder="1"/>
    <xf numFmtId="9" fontId="27" fillId="2" borderId="2" xfId="3" applyFont="1" applyFill="1" applyBorder="1" applyAlignment="1">
      <alignment horizontal="center" vertical="center"/>
    </xf>
    <xf numFmtId="9" fontId="27" fillId="2" borderId="2" xfId="3" applyFont="1" applyFill="1" applyBorder="1" applyAlignment="1">
      <alignment horizontal="center"/>
    </xf>
    <xf numFmtId="0" fontId="17" fillId="0" borderId="0" xfId="0" applyFont="1" applyFill="1" applyAlignment="1"/>
    <xf numFmtId="0" fontId="18" fillId="0" borderId="0" xfId="0" applyFont="1" applyFill="1" applyAlignment="1"/>
    <xf numFmtId="164" fontId="21" fillId="5" borderId="2" xfId="0" applyNumberFormat="1" applyFont="1" applyFill="1" applyBorder="1" applyAlignment="1">
      <alignment horizontal="right" vertical="center" indent="1"/>
    </xf>
    <xf numFmtId="3" fontId="21" fillId="5" borderId="2" xfId="0" applyNumberFormat="1" applyFont="1" applyFill="1" applyBorder="1" applyAlignment="1">
      <alignment horizontal="right" vertical="center" indent="1"/>
    </xf>
    <xf numFmtId="0" fontId="21" fillId="5" borderId="2" xfId="0" applyFont="1" applyFill="1" applyBorder="1"/>
    <xf numFmtId="0" fontId="16" fillId="0" borderId="1" xfId="0" applyFont="1" applyFill="1" applyBorder="1"/>
    <xf numFmtId="165" fontId="16" fillId="0" borderId="1" xfId="4" applyNumberFormat="1" applyFont="1" applyFill="1" applyBorder="1"/>
    <xf numFmtId="0" fontId="15" fillId="4" borderId="2" xfId="0" applyFont="1" applyFill="1" applyBorder="1"/>
    <xf numFmtId="9" fontId="15" fillId="4" borderId="2" xfId="3" applyFont="1" applyFill="1" applyBorder="1"/>
    <xf numFmtId="0" fontId="16" fillId="0" borderId="2" xfId="0" applyFont="1" applyFill="1" applyBorder="1"/>
    <xf numFmtId="9" fontId="16" fillId="0" borderId="2" xfId="3" applyFont="1" applyFill="1" applyBorder="1"/>
    <xf numFmtId="9" fontId="29" fillId="0" borderId="0" xfId="3" applyFont="1" applyFill="1" applyBorder="1" applyAlignment="1">
      <alignment vertical="center" wrapText="1"/>
    </xf>
    <xf numFmtId="0" fontId="28" fillId="0" borderId="0" xfId="0" applyFont="1" applyFill="1" applyBorder="1"/>
    <xf numFmtId="9" fontId="28" fillId="0" borderId="0" xfId="3" applyFont="1" applyFill="1" applyBorder="1"/>
    <xf numFmtId="9" fontId="28" fillId="0" borderId="0" xfId="0" applyNumberFormat="1" applyFont="1" applyFill="1" applyBorder="1"/>
    <xf numFmtId="0" fontId="30" fillId="0" borderId="0" xfId="0" applyFont="1" applyFill="1" applyBorder="1" applyAlignment="1">
      <alignment horizontal="center" vertical="center"/>
    </xf>
    <xf numFmtId="166" fontId="15" fillId="4" borderId="2" xfId="3" applyNumberFormat="1" applyFont="1" applyFill="1" applyBorder="1"/>
    <xf numFmtId="166" fontId="16" fillId="2" borderId="0" xfId="3" applyNumberFormat="1" applyFont="1" applyFill="1"/>
    <xf numFmtId="166" fontId="16" fillId="4" borderId="0" xfId="3" applyNumberFormat="1" applyFont="1" applyFill="1"/>
    <xf numFmtId="166" fontId="16" fillId="0" borderId="2" xfId="3" applyNumberFormat="1" applyFont="1" applyFill="1" applyBorder="1"/>
    <xf numFmtId="43" fontId="16" fillId="2" borderId="0" xfId="0" applyNumberFormat="1" applyFont="1" applyFill="1" applyBorder="1" applyAlignment="1">
      <alignment vertical="center" wrapText="1"/>
    </xf>
    <xf numFmtId="43" fontId="0" fillId="0" borderId="0" xfId="0" applyNumberFormat="1"/>
    <xf numFmtId="0" fontId="8" fillId="0" borderId="0" xfId="1" applyFont="1" applyFill="1" applyAlignment="1">
      <alignment horizontal="center" vertical="center"/>
    </xf>
    <xf numFmtId="0" fontId="7" fillId="0" borderId="0" xfId="2" applyFont="1" applyAlignment="1" applyProtection="1">
      <alignment horizontal="center" vertical="center"/>
      <protection locked="0"/>
    </xf>
    <xf numFmtId="0" fontId="2" fillId="0" borderId="0" xfId="1" applyFont="1" applyAlignment="1" applyProtection="1">
      <alignment horizontal="center" vertical="center"/>
      <protection locked="0"/>
    </xf>
    <xf numFmtId="0" fontId="3" fillId="0" borderId="0" xfId="1" applyFont="1" applyFill="1" applyAlignment="1">
      <alignment horizontal="center" vertical="center"/>
    </xf>
    <xf numFmtId="0" fontId="6" fillId="0" borderId="0" xfId="2" applyFont="1" applyAlignment="1" applyProtection="1">
      <alignment horizontal="center" vertical="center"/>
      <protection locked="0"/>
    </xf>
    <xf numFmtId="0" fontId="13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1" fillId="2" borderId="0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</cellXfs>
  <cellStyles count="5">
    <cellStyle name="Millares" xfId="4" builtinId="3"/>
    <cellStyle name="Normal" xfId="0" builtinId="0"/>
    <cellStyle name="Normal 2" xfId="1"/>
    <cellStyle name="Normal 6" xfId="2"/>
    <cellStyle name="Porcentaje" xfId="3" builtinId="5"/>
  </cellStyles>
  <dxfs count="0"/>
  <tableStyles count="0" defaultTableStyle="TableStyleMedium2" defaultPivotStyle="PivotStyleLight16"/>
  <colors>
    <mruColors>
      <color rgb="FFF05A5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50">
              <a:fgClr>
                <a:srgbClr val="F05A5A"/>
              </a:fgClr>
              <a:bgClr>
                <a:schemeClr val="bg1">
                  <a:lumMod val="95000"/>
                </a:schemeClr>
              </a:bgClr>
            </a:pattFill>
            <a:ln>
              <a:solidFill>
                <a:srgbClr val="C00000"/>
              </a:solidFill>
            </a:ln>
            <a:effectLst/>
          </c:spPr>
          <c:invertIfNegative val="0"/>
          <c:dPt>
            <c:idx val="10"/>
            <c:invertIfNegative val="0"/>
            <c:bubble3D val="0"/>
            <c:spPr>
              <a:pattFill prst="pct50">
                <a:fgClr>
                  <a:schemeClr val="bg1"/>
                </a:fgClr>
                <a:bgClr>
                  <a:srgbClr val="F05A5A"/>
                </a:bgClr>
              </a:pattFill>
              <a:ln>
                <a:solidFill>
                  <a:srgbClr val="C00000"/>
                </a:solidFill>
                <a:prstDash val="dash"/>
              </a:ln>
              <a:effectLst/>
            </c:spPr>
            <c:extLst>
              <c:ext xmlns:c16="http://schemas.microsoft.com/office/drawing/2014/chart" uri="{C3380CC4-5D6E-409C-BE32-E72D297353CC}">
                <c16:uniqueId val="{00000001-EC19-465D-B53C-478CD59B3BB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'MR Norte'!$P$9:$P$19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2020E/</c:v>
                </c:pt>
              </c:strCache>
            </c:strRef>
          </c:cat>
          <c:val>
            <c:numRef>
              <c:f>'MR Norte'!$Q$9:$Q$19</c:f>
              <c:numCache>
                <c:formatCode>0%</c:formatCode>
                <c:ptCount val="11"/>
                <c:pt idx="0">
                  <c:v>0.41348960715085648</c:v>
                </c:pt>
                <c:pt idx="1">
                  <c:v>0.36782997294582831</c:v>
                </c:pt>
                <c:pt idx="2">
                  <c:v>0.35585604799069864</c:v>
                </c:pt>
                <c:pt idx="3">
                  <c:v>0.34969675990610671</c:v>
                </c:pt>
                <c:pt idx="4">
                  <c:v>0.32448659762176379</c:v>
                </c:pt>
                <c:pt idx="5">
                  <c:v>0.31177748158221785</c:v>
                </c:pt>
                <c:pt idx="6">
                  <c:v>0.29299411212374016</c:v>
                </c:pt>
                <c:pt idx="7">
                  <c:v>0.28974367266693885</c:v>
                </c:pt>
                <c:pt idx="8">
                  <c:v>0.25367354502726686</c:v>
                </c:pt>
                <c:pt idx="9">
                  <c:v>0.2441980222202044</c:v>
                </c:pt>
                <c:pt idx="10">
                  <c:v>0.3441980222202044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19-465D-B53C-478CD59B3B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26845007"/>
        <c:axId val="2083534319"/>
      </c:barChart>
      <c:catAx>
        <c:axId val="202684500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2083534319"/>
        <c:crosses val="autoZero"/>
        <c:auto val="1"/>
        <c:lblAlgn val="ctr"/>
        <c:lblOffset val="100"/>
        <c:noMultiLvlLbl val="0"/>
      </c:catAx>
      <c:valAx>
        <c:axId val="2083534319"/>
        <c:scaling>
          <c:orientation val="minMax"/>
          <c:max val="0.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202684500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6350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2925925925925928E-2"/>
          <c:y val="0.10142361111111112"/>
          <c:w val="0.88711111111111107"/>
          <c:h val="0.7998569444444444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5"/>
            <c:invertIfNegative val="0"/>
            <c:bubble3D val="0"/>
            <c:spPr>
              <a:solidFill>
                <a:srgbClr val="F05A5A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22C9-4428-8EDC-163A45B37A6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'MR Norte'!$D$56:$D$61</c:f>
              <c:strCache>
                <c:ptCount val="6"/>
                <c:pt idx="0">
                  <c:v>Cajamarca</c:v>
                </c:pt>
                <c:pt idx="1">
                  <c:v>La Libertad</c:v>
                </c:pt>
                <c:pt idx="2">
                  <c:v>Lambayeque</c:v>
                </c:pt>
                <c:pt idx="3">
                  <c:v>Piura</c:v>
                </c:pt>
                <c:pt idx="4">
                  <c:v>Tumbes</c:v>
                </c:pt>
                <c:pt idx="5">
                  <c:v>M. R. Norte</c:v>
                </c:pt>
              </c:strCache>
            </c:strRef>
          </c:cat>
          <c:val>
            <c:numRef>
              <c:f>'MR Norte'!$F$56:$F$61</c:f>
              <c:numCache>
                <c:formatCode>0%</c:formatCode>
                <c:ptCount val="6"/>
                <c:pt idx="0">
                  <c:v>0.40528515261727338</c:v>
                </c:pt>
                <c:pt idx="1">
                  <c:v>0.33797163819889836</c:v>
                </c:pt>
                <c:pt idx="2">
                  <c:v>0.36499211156834871</c:v>
                </c:pt>
                <c:pt idx="3">
                  <c:v>0.39850286787921263</c:v>
                </c:pt>
                <c:pt idx="4">
                  <c:v>0.40939652515263747</c:v>
                </c:pt>
                <c:pt idx="5">
                  <c:v>0.37710533265362184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C9-4428-8EDC-163A45B37A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80215759"/>
        <c:axId val="2083541391"/>
      </c:barChart>
      <c:catAx>
        <c:axId val="20802157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2083541391"/>
        <c:crosses val="autoZero"/>
        <c:auto val="1"/>
        <c:lblAlgn val="ctr"/>
        <c:lblOffset val="100"/>
        <c:noMultiLvlLbl val="0"/>
      </c:catAx>
      <c:valAx>
        <c:axId val="2083541391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208021575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555481481481484"/>
          <c:y val="7.5854513888888878E-2"/>
          <c:w val="0.41626092592592595"/>
          <c:h val="0.7804892361111111"/>
        </c:manualLayout>
      </c:layout>
      <c:doughnutChart>
        <c:varyColors val="1"/>
        <c:ser>
          <c:idx val="0"/>
          <c:order val="0"/>
          <c:tx>
            <c:strRef>
              <c:f>'MR Norte'!$D$33</c:f>
              <c:strCache>
                <c:ptCount val="1"/>
                <c:pt idx="0">
                  <c:v>Rural</c:v>
                </c:pt>
              </c:strCache>
            </c:strRef>
          </c:tx>
          <c:spPr>
            <a:ln>
              <a:solidFill>
                <a:schemeClr val="bg1"/>
              </a:solidFill>
            </a:ln>
          </c:spPr>
          <c:dPt>
            <c:idx val="0"/>
            <c:bubble3D val="0"/>
            <c:spPr>
              <a:solidFill>
                <a:srgbClr val="C00000"/>
              </a:solidFill>
              <a:ln w="19050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37A2-468E-BB09-0E2B1368A6E0}"/>
              </c:ext>
            </c:extLst>
          </c:dPt>
          <c:dPt>
            <c:idx val="1"/>
            <c:bubble3D val="0"/>
            <c:spPr>
              <a:solidFill>
                <a:srgbClr val="F05A5A"/>
              </a:solidFill>
              <a:ln w="19050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7A2-468E-BB09-0E2B1368A6E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701-42B2-822D-1AD2BCA9BF7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1" i="0" u="none" strike="noStrike" kern="1200" baseline="0">
                    <a:solidFill>
                      <a:srgbClr val="00206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'MR Norte'!$E$31:$G$31</c:f>
              <c:strCache>
                <c:ptCount val="3"/>
                <c:pt idx="0">
                  <c:v>Pobre extremo</c:v>
                </c:pt>
                <c:pt idx="1">
                  <c:v>Pobre no extremo</c:v>
                </c:pt>
                <c:pt idx="2">
                  <c:v>No pobre</c:v>
                </c:pt>
              </c:strCache>
            </c:strRef>
          </c:cat>
          <c:val>
            <c:numRef>
              <c:f>'MR Norte'!$E$33:$G$33</c:f>
              <c:numCache>
                <c:formatCode>0%</c:formatCode>
                <c:ptCount val="3"/>
                <c:pt idx="0">
                  <c:v>0.15710320068007885</c:v>
                </c:pt>
                <c:pt idx="1">
                  <c:v>0.32773926308353157</c:v>
                </c:pt>
                <c:pt idx="2">
                  <c:v>0.5151574826362274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A2-468E-BB09-0E2B1368A6E0}"/>
            </c:ext>
          </c:extLst>
        </c:ser>
        <c:ser>
          <c:idx val="1"/>
          <c:order val="1"/>
          <c:tx>
            <c:strRef>
              <c:f>'MR Norte'!$D$34</c:f>
              <c:strCache>
                <c:ptCount val="1"/>
                <c:pt idx="0">
                  <c:v>Urbano</c:v>
                </c:pt>
              </c:strCache>
            </c:strRef>
          </c:tx>
          <c:dPt>
            <c:idx val="0"/>
            <c:bubble3D val="0"/>
            <c:spPr>
              <a:solidFill>
                <a:srgbClr val="C0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7A2-468E-BB09-0E2B1368A6E0}"/>
              </c:ext>
            </c:extLst>
          </c:dPt>
          <c:dPt>
            <c:idx val="1"/>
            <c:bubble3D val="0"/>
            <c:spPr>
              <a:solidFill>
                <a:srgbClr val="F05A5A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37A2-468E-BB09-0E2B1368A6E0}"/>
              </c:ext>
            </c:extLst>
          </c:dPt>
          <c:dPt>
            <c:idx val="2"/>
            <c:bubble3D val="0"/>
            <c:spPr>
              <a:solidFill>
                <a:schemeClr val="bg2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37A2-468E-BB09-0E2B1368A6E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50" b="1" i="0" u="none" strike="noStrike" kern="1200" baseline="0">
                    <a:solidFill>
                      <a:srgbClr val="00206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'MR Norte'!$E$31:$G$31</c:f>
              <c:strCache>
                <c:ptCount val="3"/>
                <c:pt idx="0">
                  <c:v>Pobre extremo</c:v>
                </c:pt>
                <c:pt idx="1">
                  <c:v>Pobre no extremo</c:v>
                </c:pt>
                <c:pt idx="2">
                  <c:v>No pobre</c:v>
                </c:pt>
              </c:strCache>
            </c:strRef>
          </c:cat>
          <c:val>
            <c:numRef>
              <c:f>'MR Norte'!$E$34:$G$34</c:f>
              <c:numCache>
                <c:formatCode>0%</c:formatCode>
                <c:ptCount val="3"/>
                <c:pt idx="0">
                  <c:v>1.1141977946833062E-2</c:v>
                </c:pt>
                <c:pt idx="1">
                  <c:v>0.14543931280861144</c:v>
                </c:pt>
                <c:pt idx="2">
                  <c:v>0.84341870924455564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A2-468E-BB09-0E2B1368A6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38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'MR Norte'!$D$44:$D$46</c:f>
              <c:strCache>
                <c:ptCount val="3"/>
                <c:pt idx="0">
                  <c:v>Empleo Informal</c:v>
                </c:pt>
                <c:pt idx="1">
                  <c:v>Empleo formal</c:v>
                </c:pt>
                <c:pt idx="2">
                  <c:v>Total PEAO</c:v>
                </c:pt>
              </c:strCache>
            </c:strRef>
          </c:cat>
          <c:val>
            <c:numRef>
              <c:f>'MR Norte'!$J$44:$J$46</c:f>
              <c:numCache>
                <c:formatCode>0%</c:formatCode>
                <c:ptCount val="3"/>
                <c:pt idx="0">
                  <c:v>0.26280496713280604</c:v>
                </c:pt>
                <c:pt idx="1">
                  <c:v>3.792948261807081E-2</c:v>
                </c:pt>
                <c:pt idx="2">
                  <c:v>0.21486036906738426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5C-499F-8EBE-DBEB080839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70161343"/>
        <c:axId val="2083530575"/>
      </c:barChart>
      <c:catAx>
        <c:axId val="57016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2083530575"/>
        <c:crosses val="autoZero"/>
        <c:auto val="1"/>
        <c:lblAlgn val="ctr"/>
        <c:lblOffset val="100"/>
        <c:noMultiLvlLbl val="0"/>
      </c:catAx>
      <c:valAx>
        <c:axId val="2083530575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5701613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2.pn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99060</xdr:colOff>
      <xdr:row>24</xdr:row>
      <xdr:rowOff>45720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F0B04CF-1165-48C4-9518-837A02248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366260" cy="49758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1</xdr:col>
      <xdr:colOff>337201</xdr:colOff>
      <xdr:row>5</xdr:row>
      <xdr:rowOff>57910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0AD7BA6-1487-4B61-B2EC-012E36C3F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"/>
          <a:ext cx="946800" cy="10789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518160</xdr:colOff>
      <xdr:row>7</xdr:row>
      <xdr:rowOff>167640</xdr:rowOff>
    </xdr:from>
    <xdr:to>
      <xdr:col>21</xdr:col>
      <xdr:colOff>126960</xdr:colOff>
      <xdr:row>23</xdr:row>
      <xdr:rowOff>121560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CC58D802-B301-48CE-996C-A5DBF8103FE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114300</xdr:colOff>
      <xdr:row>68</xdr:row>
      <xdr:rowOff>60960</xdr:rowOff>
    </xdr:from>
    <xdr:to>
      <xdr:col>11</xdr:col>
      <xdr:colOff>347940</xdr:colOff>
      <xdr:row>84</xdr:row>
      <xdr:rowOff>14880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7ED00BC5-4D62-4824-B5AC-A2820DD18DF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487680</xdr:colOff>
      <xdr:row>31</xdr:row>
      <xdr:rowOff>68580</xdr:rowOff>
    </xdr:from>
    <xdr:to>
      <xdr:col>21</xdr:col>
      <xdr:colOff>96480</xdr:colOff>
      <xdr:row>46</xdr:row>
      <xdr:rowOff>129180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C9973617-DCAC-46B6-AFA9-F30BFB58291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472440</xdr:colOff>
      <xdr:row>54</xdr:row>
      <xdr:rowOff>91440</xdr:rowOff>
    </xdr:from>
    <xdr:to>
      <xdr:col>21</xdr:col>
      <xdr:colOff>81240</xdr:colOff>
      <xdr:row>70</xdr:row>
      <xdr:rowOff>45360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AA93F635-1536-469A-9656-0DE4B4C606A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0.65758</cdr:x>
      <cdr:y>0.4154</cdr:y>
    </cdr:from>
    <cdr:to>
      <cdr:x>0.76764</cdr:x>
      <cdr:y>0.52652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664231C4-4F8F-4C23-893F-7CC9A9C5F74B}"/>
            </a:ext>
          </a:extLst>
        </cdr:cNvPr>
        <cdr:cNvSpPr txBox="1"/>
      </cdr:nvSpPr>
      <cdr:spPr>
        <a:xfrm xmlns:a="http://schemas.openxmlformats.org/drawingml/2006/main">
          <a:off x="3550920" y="1196340"/>
          <a:ext cx="594360" cy="320040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rgbClr val="002060"/>
          </a:solidFill>
        </a:ln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s-ES" sz="1100" b="1">
              <a:latin typeface="Arial Narrow" panose="020B0606020202030204" pitchFamily="34" charset="0"/>
            </a:rPr>
            <a:t>Rural</a:t>
          </a:r>
        </a:p>
      </cdr:txBody>
    </cdr:sp>
  </cdr:relSizeAnchor>
  <cdr:relSizeAnchor xmlns:cdr="http://schemas.openxmlformats.org/drawingml/2006/chartDrawing">
    <cdr:from>
      <cdr:x>0.21872</cdr:x>
      <cdr:y>0.19844</cdr:y>
    </cdr:from>
    <cdr:to>
      <cdr:x>0.50659</cdr:x>
      <cdr:y>0.7329</cdr:y>
    </cdr:to>
    <cdr:sp macro="" textlink="">
      <cdr:nvSpPr>
        <cdr:cNvPr id="3" name="Oval 2">
          <a:extLst xmlns:a="http://schemas.openxmlformats.org/drawingml/2006/main">
            <a:ext uri="{FF2B5EF4-FFF2-40B4-BE49-F238E27FC236}">
              <a16:creationId xmlns:a16="http://schemas.microsoft.com/office/drawing/2014/main" id="{BED635C9-208C-4278-B203-CD64406F5448}"/>
            </a:ext>
          </a:extLst>
        </cdr:cNvPr>
        <cdr:cNvSpPr/>
      </cdr:nvSpPr>
      <cdr:spPr>
        <a:xfrm xmlns:a="http://schemas.openxmlformats.org/drawingml/2006/main">
          <a:off x="1181100" y="571500"/>
          <a:ext cx="1554480" cy="1539240"/>
        </a:xfrm>
        <a:prstGeom xmlns:a="http://schemas.openxmlformats.org/drawingml/2006/main" prst="ellipse">
          <a:avLst/>
        </a:prstGeom>
        <a:noFill xmlns:a="http://schemas.openxmlformats.org/drawingml/2006/main"/>
        <a:ln xmlns:a="http://schemas.openxmlformats.org/drawingml/2006/main" w="38100">
          <a:solidFill>
            <a:srgbClr val="00206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0.50659</cdr:x>
      <cdr:y>0.46567</cdr:y>
    </cdr:from>
    <cdr:to>
      <cdr:x>0.6604</cdr:x>
      <cdr:y>0.46831</cdr:y>
    </cdr:to>
    <cdr:cxnSp macro="">
      <cdr:nvCxnSpPr>
        <cdr:cNvPr id="5" name="Straight Arrow Connector 4">
          <a:extLst xmlns:a="http://schemas.openxmlformats.org/drawingml/2006/main">
            <a:ext uri="{FF2B5EF4-FFF2-40B4-BE49-F238E27FC236}">
              <a16:creationId xmlns:a16="http://schemas.microsoft.com/office/drawing/2014/main" id="{02354EA4-7DF6-4A24-830F-7A9B3558572D}"/>
            </a:ext>
          </a:extLst>
        </cdr:cNvPr>
        <cdr:cNvCxnSpPr>
          <a:stCxn xmlns:a="http://schemas.openxmlformats.org/drawingml/2006/main" id="3" idx="6"/>
        </cdr:cNvCxnSpPr>
      </cdr:nvCxnSpPr>
      <cdr:spPr>
        <a:xfrm xmlns:a="http://schemas.openxmlformats.org/drawingml/2006/main">
          <a:off x="2735580" y="1341120"/>
          <a:ext cx="830580" cy="7620"/>
        </a:xfrm>
        <a:prstGeom xmlns:a="http://schemas.openxmlformats.org/drawingml/2006/main" prst="straightConnector1">
          <a:avLst/>
        </a:prstGeom>
        <a:ln xmlns:a="http://schemas.openxmlformats.org/drawingml/2006/main" w="28575">
          <a:solidFill>
            <a:srgbClr val="002060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0.16181</cdr:x>
      <cdr:y>0.07408</cdr:y>
    </cdr:from>
    <cdr:to>
      <cdr:x>0.56444</cdr:x>
      <cdr:y>0.84667</cdr:y>
    </cdr:to>
    <cdr:sp macro="" textlink="">
      <cdr:nvSpPr>
        <cdr:cNvPr id="6" name="Oval 5">
          <a:extLst xmlns:a="http://schemas.openxmlformats.org/drawingml/2006/main">
            <a:ext uri="{FF2B5EF4-FFF2-40B4-BE49-F238E27FC236}">
              <a16:creationId xmlns:a16="http://schemas.microsoft.com/office/drawing/2014/main" id="{317C5607-C990-4225-8DBC-81DA603DF4C3}"/>
            </a:ext>
          </a:extLst>
        </cdr:cNvPr>
        <cdr:cNvSpPr/>
      </cdr:nvSpPr>
      <cdr:spPr>
        <a:xfrm xmlns:a="http://schemas.openxmlformats.org/drawingml/2006/main">
          <a:off x="873760" y="213360"/>
          <a:ext cx="2174240" cy="2225040"/>
        </a:xfrm>
        <a:prstGeom xmlns:a="http://schemas.openxmlformats.org/drawingml/2006/main" prst="ellipse">
          <a:avLst/>
        </a:prstGeom>
        <a:noFill xmlns:a="http://schemas.openxmlformats.org/drawingml/2006/main"/>
        <a:ln xmlns:a="http://schemas.openxmlformats.org/drawingml/2006/main" w="38100">
          <a:solidFill>
            <a:srgbClr val="00B05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0.64864</cdr:x>
      <cdr:y>0.11818</cdr:y>
    </cdr:from>
    <cdr:to>
      <cdr:x>0.75871</cdr:x>
      <cdr:y>0.22931</cdr:y>
    </cdr:to>
    <cdr:sp macro="" textlink="">
      <cdr:nvSpPr>
        <cdr:cNvPr id="7" name="TextBox 1">
          <a:extLst xmlns:a="http://schemas.openxmlformats.org/drawingml/2006/main">
            <a:ext uri="{FF2B5EF4-FFF2-40B4-BE49-F238E27FC236}">
              <a16:creationId xmlns:a16="http://schemas.microsoft.com/office/drawing/2014/main" id="{36CE05E1-57D4-45D6-BD64-AEABC9D882E5}"/>
            </a:ext>
          </a:extLst>
        </cdr:cNvPr>
        <cdr:cNvSpPr txBox="1"/>
      </cdr:nvSpPr>
      <cdr:spPr>
        <a:xfrm xmlns:a="http://schemas.openxmlformats.org/drawingml/2006/main">
          <a:off x="3502660" y="340360"/>
          <a:ext cx="594360" cy="320040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rgbClr val="00B050"/>
          </a:solidFill>
        </a:ln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ES" sz="1100" b="1">
              <a:latin typeface="Arial Narrow" panose="020B0606020202030204" pitchFamily="34" charset="0"/>
            </a:rPr>
            <a:t>Urbano</a:t>
          </a:r>
        </a:p>
      </cdr:txBody>
    </cdr:sp>
  </cdr:relSizeAnchor>
  <cdr:relSizeAnchor xmlns:cdr="http://schemas.openxmlformats.org/drawingml/2006/chartDrawing">
    <cdr:from>
      <cdr:x>0.49765</cdr:x>
      <cdr:y>0.16845</cdr:y>
    </cdr:from>
    <cdr:to>
      <cdr:x>0.65146</cdr:x>
      <cdr:y>0.1711</cdr:y>
    </cdr:to>
    <cdr:cxnSp macro="">
      <cdr:nvCxnSpPr>
        <cdr:cNvPr id="8" name="Straight Arrow Connector 7">
          <a:extLst xmlns:a="http://schemas.openxmlformats.org/drawingml/2006/main">
            <a:ext uri="{FF2B5EF4-FFF2-40B4-BE49-F238E27FC236}">
              <a16:creationId xmlns:a16="http://schemas.microsoft.com/office/drawing/2014/main" id="{7AA1B202-6BBF-4D05-B2D9-17642E4E9D52}"/>
            </a:ext>
          </a:extLst>
        </cdr:cNvPr>
        <cdr:cNvCxnSpPr/>
      </cdr:nvCxnSpPr>
      <cdr:spPr>
        <a:xfrm xmlns:a="http://schemas.openxmlformats.org/drawingml/2006/main">
          <a:off x="2687320" y="485140"/>
          <a:ext cx="830580" cy="7620"/>
        </a:xfrm>
        <a:prstGeom xmlns:a="http://schemas.openxmlformats.org/drawingml/2006/main" prst="straightConnector1">
          <a:avLst/>
        </a:prstGeom>
        <a:ln xmlns:a="http://schemas.openxmlformats.org/drawingml/2006/main" w="28575">
          <a:solidFill>
            <a:srgbClr val="00B050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1</xdr:col>
      <xdr:colOff>337201</xdr:colOff>
      <xdr:row>5</xdr:row>
      <xdr:rowOff>57910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CDC72F4-4ADE-4E5C-967C-DD5A00A7E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"/>
          <a:ext cx="946800" cy="10789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1</xdr:col>
      <xdr:colOff>337201</xdr:colOff>
      <xdr:row>5</xdr:row>
      <xdr:rowOff>57910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751776D-04C9-4E0F-96A9-5D9204DBD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"/>
          <a:ext cx="946800" cy="10789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1</xdr:col>
      <xdr:colOff>337201</xdr:colOff>
      <xdr:row>5</xdr:row>
      <xdr:rowOff>57910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56F6499-B15B-4380-905D-2EED3D9A5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"/>
          <a:ext cx="946800" cy="10789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1</xdr:col>
      <xdr:colOff>337201</xdr:colOff>
      <xdr:row>5</xdr:row>
      <xdr:rowOff>57910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E122B43-FB5E-4E31-87BC-2823D002D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"/>
          <a:ext cx="946800" cy="10789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1</xdr:col>
      <xdr:colOff>337201</xdr:colOff>
      <xdr:row>5</xdr:row>
      <xdr:rowOff>57910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5750956-8E13-45B5-BF34-B181D7DBA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"/>
          <a:ext cx="946800" cy="10789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H4:S24"/>
  <sheetViews>
    <sheetView showGridLines="0" tabSelected="1" topLeftCell="B1" workbookViewId="0">
      <selection activeCell="I8" sqref="I8:R8"/>
    </sheetView>
  </sheetViews>
  <sheetFormatPr baseColWidth="10" defaultColWidth="9.140625" defaultRowHeight="15" x14ac:dyDescent="0.25"/>
  <sheetData>
    <row r="4" spans="8:19" ht="25.5" x14ac:dyDescent="0.25">
      <c r="I4" s="89" t="s">
        <v>0</v>
      </c>
      <c r="J4" s="89"/>
      <c r="K4" s="89"/>
      <c r="L4" s="89"/>
      <c r="M4" s="89"/>
      <c r="N4" s="89"/>
      <c r="O4" s="89"/>
      <c r="P4" s="89"/>
      <c r="Q4" s="89"/>
      <c r="R4" s="89"/>
    </row>
    <row r="5" spans="8:19" ht="18.75" x14ac:dyDescent="0.25">
      <c r="I5" s="90" t="s">
        <v>84</v>
      </c>
      <c r="J5" s="90"/>
      <c r="K5" s="90"/>
      <c r="L5" s="90"/>
      <c r="M5" s="90"/>
      <c r="N5" s="90"/>
      <c r="O5" s="90"/>
      <c r="P5" s="90"/>
      <c r="Q5" s="90"/>
      <c r="R5" s="90"/>
    </row>
    <row r="6" spans="8:19" x14ac:dyDescent="0.25">
      <c r="I6" s="2"/>
      <c r="J6" s="2"/>
      <c r="K6" s="3"/>
      <c r="L6" s="3"/>
      <c r="M6" s="3"/>
      <c r="N6" s="3"/>
      <c r="O6" s="3"/>
      <c r="P6" s="3"/>
      <c r="Q6" s="3"/>
      <c r="R6" s="1"/>
    </row>
    <row r="7" spans="8:19" x14ac:dyDescent="0.25">
      <c r="I7" s="3"/>
      <c r="J7" s="3"/>
      <c r="K7" s="3"/>
      <c r="L7" s="3"/>
      <c r="M7" s="3"/>
      <c r="N7" s="3"/>
      <c r="O7" s="3"/>
      <c r="P7" s="3"/>
      <c r="Q7" s="3"/>
      <c r="R7" s="1"/>
    </row>
    <row r="8" spans="8:19" ht="22.5" x14ac:dyDescent="0.25">
      <c r="I8" s="91" t="s">
        <v>13</v>
      </c>
      <c r="J8" s="91"/>
      <c r="K8" s="91"/>
      <c r="L8" s="91"/>
      <c r="M8" s="91"/>
      <c r="N8" s="91"/>
      <c r="O8" s="91"/>
      <c r="P8" s="91"/>
      <c r="Q8" s="91"/>
      <c r="R8" s="91"/>
    </row>
    <row r="9" spans="8:19" ht="22.5" x14ac:dyDescent="0.25">
      <c r="H9" s="88" t="s">
        <v>15</v>
      </c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</row>
    <row r="10" spans="8:19" x14ac:dyDescent="0.25">
      <c r="I10" s="87" t="s">
        <v>14</v>
      </c>
      <c r="J10" s="87"/>
      <c r="K10" s="87"/>
      <c r="L10" s="87"/>
      <c r="M10" s="87"/>
      <c r="N10" s="87"/>
      <c r="O10" s="87"/>
      <c r="P10" s="87"/>
      <c r="Q10" s="87"/>
      <c r="R10" s="87"/>
    </row>
    <row r="11" spans="8:19" x14ac:dyDescent="0.25">
      <c r="I11" s="3"/>
      <c r="J11" s="3"/>
      <c r="K11" s="3"/>
      <c r="L11" s="3"/>
      <c r="M11" s="3"/>
      <c r="N11" s="3"/>
      <c r="O11" s="3"/>
      <c r="P11" s="3"/>
      <c r="Q11" s="3"/>
      <c r="R11" s="1"/>
    </row>
    <row r="12" spans="8:19" x14ac:dyDescent="0.25">
      <c r="I12" s="3"/>
      <c r="J12" s="3"/>
      <c r="K12" s="3"/>
      <c r="L12" s="3"/>
      <c r="M12" s="3"/>
      <c r="N12" s="3"/>
      <c r="O12" s="3"/>
      <c r="P12" s="3"/>
      <c r="Q12" s="3"/>
      <c r="R12" s="1"/>
    </row>
    <row r="13" spans="8:19" ht="22.5" x14ac:dyDescent="0.25">
      <c r="I13" s="3"/>
      <c r="J13" s="4"/>
      <c r="K13" s="4"/>
      <c r="L13" s="4"/>
      <c r="M13" s="6" t="s">
        <v>1</v>
      </c>
      <c r="N13" s="4"/>
      <c r="O13" s="4"/>
      <c r="P13" s="3"/>
      <c r="Q13" s="5"/>
      <c r="R13" s="1"/>
    </row>
    <row r="14" spans="8:19" ht="14.45" customHeight="1" x14ac:dyDescent="0.25">
      <c r="I14" s="10"/>
      <c r="J14" s="10"/>
      <c r="K14" s="10"/>
      <c r="L14" s="10"/>
      <c r="M14" s="7" t="s">
        <v>2</v>
      </c>
      <c r="N14" s="10"/>
      <c r="O14" s="10"/>
      <c r="P14" s="10"/>
      <c r="Q14" s="10"/>
      <c r="R14" s="1"/>
    </row>
    <row r="15" spans="8:19" ht="14.45" customHeight="1" x14ac:dyDescent="0.25">
      <c r="I15" s="10"/>
      <c r="J15" s="10"/>
      <c r="K15" s="10"/>
      <c r="L15" s="10"/>
      <c r="M15" s="7" t="s">
        <v>16</v>
      </c>
      <c r="N15" s="10"/>
      <c r="O15" s="10"/>
      <c r="P15" s="10"/>
      <c r="Q15" s="10"/>
      <c r="R15" s="1"/>
    </row>
    <row r="16" spans="8:19" x14ac:dyDescent="0.25">
      <c r="I16" s="3"/>
      <c r="J16" s="1"/>
      <c r="K16" s="3"/>
      <c r="L16" s="3"/>
      <c r="M16" s="7" t="s">
        <v>3</v>
      </c>
      <c r="N16" s="3"/>
      <c r="O16" s="3"/>
      <c r="P16" s="3"/>
      <c r="Q16" s="3"/>
      <c r="R16" s="1"/>
    </row>
    <row r="17" spans="9:18" ht="19.5" x14ac:dyDescent="0.25">
      <c r="I17" s="1"/>
      <c r="J17" s="6"/>
      <c r="K17" s="6"/>
      <c r="M17" s="8" t="s">
        <v>17</v>
      </c>
      <c r="N17" s="6"/>
      <c r="O17" s="6"/>
      <c r="P17" s="6"/>
      <c r="Q17" s="6"/>
      <c r="R17" s="1"/>
    </row>
    <row r="18" spans="9:18" x14ac:dyDescent="0.25">
      <c r="I18" s="1"/>
      <c r="J18" s="7"/>
      <c r="K18" s="7"/>
      <c r="M18" s="8" t="s">
        <v>18</v>
      </c>
      <c r="N18" s="7"/>
      <c r="O18" s="7"/>
      <c r="P18" s="7"/>
      <c r="Q18" s="7"/>
      <c r="R18" s="1"/>
    </row>
    <row r="19" spans="9:18" x14ac:dyDescent="0.25">
      <c r="I19" s="1"/>
      <c r="J19" s="7"/>
      <c r="K19" s="7"/>
      <c r="M19" s="8" t="s">
        <v>19</v>
      </c>
      <c r="N19" s="7"/>
      <c r="O19" s="7"/>
      <c r="P19" s="7"/>
      <c r="Q19" s="7"/>
      <c r="R19" s="1"/>
    </row>
    <row r="20" spans="9:18" x14ac:dyDescent="0.25">
      <c r="I20" s="1"/>
      <c r="J20" s="7"/>
      <c r="K20" s="7"/>
      <c r="M20" s="8" t="s">
        <v>20</v>
      </c>
      <c r="N20" s="7"/>
      <c r="O20" s="7"/>
      <c r="P20" s="7"/>
      <c r="Q20" s="7"/>
      <c r="R20" s="1"/>
    </row>
    <row r="21" spans="9:18" x14ac:dyDescent="0.25">
      <c r="I21" s="1"/>
      <c r="J21" s="7"/>
      <c r="K21" s="7"/>
      <c r="M21" s="8" t="s">
        <v>21</v>
      </c>
      <c r="N21" s="7"/>
      <c r="O21" s="7"/>
      <c r="P21" s="7"/>
      <c r="Q21" s="7"/>
      <c r="R21" s="1"/>
    </row>
    <row r="22" spans="9:18" x14ac:dyDescent="0.25">
      <c r="I22" s="1"/>
      <c r="J22" s="7"/>
      <c r="K22" s="7"/>
      <c r="M22" s="1"/>
      <c r="N22" s="7"/>
      <c r="O22" s="7"/>
      <c r="P22" s="7"/>
      <c r="Q22" s="7"/>
      <c r="R22" s="1"/>
    </row>
    <row r="23" spans="9:18" x14ac:dyDescent="0.25">
      <c r="I23" s="1"/>
      <c r="J23" s="7"/>
      <c r="K23" s="7"/>
      <c r="M23" s="1"/>
      <c r="N23" s="7"/>
      <c r="O23" s="7"/>
      <c r="P23" s="7"/>
      <c r="Q23" s="7"/>
      <c r="R23" s="1"/>
    </row>
    <row r="24" spans="9:18" x14ac:dyDescent="0.25">
      <c r="I24" s="1"/>
      <c r="J24" s="9"/>
      <c r="K24" s="1"/>
      <c r="L24" s="1"/>
      <c r="M24" s="1"/>
      <c r="N24" s="1"/>
      <c r="O24" s="1"/>
      <c r="P24" s="1"/>
      <c r="Q24" s="1"/>
      <c r="R24" s="1"/>
    </row>
  </sheetData>
  <mergeCells count="5">
    <mergeCell ref="I10:R10"/>
    <mergeCell ref="H9:S9"/>
    <mergeCell ref="I4:R4"/>
    <mergeCell ref="I5:R5"/>
    <mergeCell ref="I8:R8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87"/>
  <sheetViews>
    <sheetView showGridLines="0" topLeftCell="A61" workbookViewId="0">
      <selection activeCell="D66" sqref="D66:L87"/>
    </sheetView>
  </sheetViews>
  <sheetFormatPr baseColWidth="10" defaultColWidth="9.140625" defaultRowHeight="15" x14ac:dyDescent="0.25"/>
  <cols>
    <col min="4" max="4" width="13.140625" customWidth="1"/>
    <col min="17" max="17" width="8.85546875" style="24"/>
    <col min="18" max="24" width="12.28515625" customWidth="1"/>
  </cols>
  <sheetData>
    <row r="2" spans="2:21" ht="22.5" x14ac:dyDescent="0.25">
      <c r="D2" s="92" t="s">
        <v>60</v>
      </c>
      <c r="E2" s="92"/>
      <c r="F2" s="92"/>
      <c r="G2" s="92"/>
      <c r="H2" s="92"/>
      <c r="I2" s="92"/>
      <c r="J2" s="92"/>
      <c r="K2" s="92"/>
      <c r="L2" s="92"/>
      <c r="M2" s="92"/>
      <c r="N2" s="92"/>
    </row>
    <row r="6" spans="2:21" x14ac:dyDescent="0.25">
      <c r="O6" s="96" t="s">
        <v>78</v>
      </c>
      <c r="P6" s="96"/>
      <c r="Q6" s="96"/>
      <c r="R6" s="96"/>
      <c r="S6" s="96"/>
      <c r="T6" s="96"/>
      <c r="U6" s="96"/>
    </row>
    <row r="7" spans="2:21" ht="14.45" customHeight="1" x14ac:dyDescent="0.25">
      <c r="B7" s="19" t="s">
        <v>10</v>
      </c>
      <c r="D7" s="94" t="s">
        <v>74</v>
      </c>
      <c r="E7" s="94"/>
      <c r="F7" s="94"/>
      <c r="G7" s="94"/>
      <c r="H7" s="94"/>
      <c r="I7" s="94"/>
      <c r="J7" s="94"/>
      <c r="K7" s="94"/>
      <c r="L7" s="29"/>
      <c r="M7" s="29"/>
      <c r="N7" s="29"/>
      <c r="O7" s="95" t="s">
        <v>33</v>
      </c>
      <c r="P7" s="95"/>
      <c r="Q7" s="95"/>
      <c r="R7" s="95"/>
      <c r="S7" s="95"/>
      <c r="T7" s="95"/>
      <c r="U7" s="95"/>
    </row>
    <row r="8" spans="2:21" x14ac:dyDescent="0.25">
      <c r="C8" s="29"/>
      <c r="D8" s="94"/>
      <c r="E8" s="94"/>
      <c r="F8" s="94"/>
      <c r="G8" s="94"/>
      <c r="H8" s="94"/>
      <c r="I8" s="94"/>
      <c r="J8" s="94"/>
      <c r="K8" s="94"/>
      <c r="L8" s="29"/>
      <c r="M8" s="29"/>
      <c r="N8" s="29"/>
      <c r="O8" s="29"/>
      <c r="P8" s="77"/>
      <c r="Q8" s="77"/>
      <c r="R8" s="77"/>
    </row>
    <row r="9" spans="2:21" x14ac:dyDescent="0.25">
      <c r="D9" s="93" t="s">
        <v>33</v>
      </c>
      <c r="E9" s="93"/>
      <c r="F9" s="93"/>
      <c r="G9" s="93"/>
      <c r="H9" s="93"/>
      <c r="I9" s="93"/>
      <c r="J9" s="93"/>
      <c r="K9" s="93"/>
      <c r="L9" s="16"/>
      <c r="M9" s="16"/>
      <c r="N9" s="16"/>
      <c r="O9" s="16"/>
      <c r="P9" s="77">
        <v>2010</v>
      </c>
      <c r="Q9" s="78">
        <v>0.41348960715085648</v>
      </c>
      <c r="R9" s="77"/>
    </row>
    <row r="10" spans="2:21" x14ac:dyDescent="0.25">
      <c r="D10" s="11"/>
      <c r="E10" s="11"/>
      <c r="F10" s="11"/>
      <c r="G10" s="11"/>
      <c r="H10" s="11"/>
      <c r="I10" s="11"/>
      <c r="J10" s="11"/>
      <c r="P10" s="77">
        <v>2011</v>
      </c>
      <c r="Q10" s="78">
        <v>0.36782997294582831</v>
      </c>
      <c r="R10" s="77"/>
    </row>
    <row r="11" spans="2:21" x14ac:dyDescent="0.25">
      <c r="D11" s="20" t="s">
        <v>64</v>
      </c>
      <c r="E11" s="27">
        <v>2010</v>
      </c>
      <c r="F11" s="27">
        <v>2012</v>
      </c>
      <c r="G11" s="27">
        <v>2014</v>
      </c>
      <c r="H11" s="27">
        <v>2016</v>
      </c>
      <c r="I11" s="27">
        <v>2018</v>
      </c>
      <c r="J11" s="27">
        <v>2019</v>
      </c>
      <c r="K11" s="27" t="s">
        <v>41</v>
      </c>
      <c r="M11" s="24"/>
      <c r="P11" s="77">
        <v>2012</v>
      </c>
      <c r="Q11" s="78">
        <v>0.35585604799069864</v>
      </c>
      <c r="R11" s="77"/>
    </row>
    <row r="12" spans="2:21" x14ac:dyDescent="0.25">
      <c r="D12" s="12" t="s">
        <v>65</v>
      </c>
      <c r="E12" s="82">
        <f>+Cajamarca!E13</f>
        <v>0.55168216812010273</v>
      </c>
      <c r="F12" s="82">
        <f>+Cajamarca!G13</f>
        <v>0.54164962802223782</v>
      </c>
      <c r="G12" s="82">
        <f>+Cajamarca!I13</f>
        <v>0.50652745439493507</v>
      </c>
      <c r="H12" s="82">
        <f>+Cajamarca!K13</f>
        <v>0.48233777755004181</v>
      </c>
      <c r="I12" s="82">
        <f>+Cajamarca!M13</f>
        <v>0.41883039889729423</v>
      </c>
      <c r="J12" s="82">
        <f>+Cajamarca!N13</f>
        <v>0.37959884141628752</v>
      </c>
      <c r="K12" s="82">
        <f>+Cajamarca!O13</f>
        <v>0.4795988414162875</v>
      </c>
      <c r="M12" s="24"/>
      <c r="P12" s="77">
        <v>2013</v>
      </c>
      <c r="Q12" s="78">
        <v>0.34969675990610671</v>
      </c>
      <c r="R12" s="77"/>
    </row>
    <row r="13" spans="2:21" x14ac:dyDescent="0.25">
      <c r="D13" s="28" t="s">
        <v>66</v>
      </c>
      <c r="E13" s="83">
        <f>+'La Libertad'!E13</f>
        <v>0.31421462057808341</v>
      </c>
      <c r="F13" s="83">
        <f>+'La Libertad'!G13</f>
        <v>0.3063266343694947</v>
      </c>
      <c r="G13" s="83">
        <f>+'La Libertad'!I13</f>
        <v>0.27422392906546905</v>
      </c>
      <c r="H13" s="83">
        <f>+'La Libertad'!K13</f>
        <v>0.24468291847778967</v>
      </c>
      <c r="I13" s="83">
        <f>+'La Libertad'!M13</f>
        <v>0.20830600768258833</v>
      </c>
      <c r="J13" s="83">
        <f>+'La Libertad'!N13</f>
        <v>0.24729513996729047</v>
      </c>
      <c r="K13" s="83">
        <f>+'La Libertad'!O13</f>
        <v>0.34729513996729044</v>
      </c>
      <c r="M13" s="24"/>
      <c r="P13" s="77">
        <v>2014</v>
      </c>
      <c r="Q13" s="78">
        <v>0.32448659762176379</v>
      </c>
      <c r="R13" s="77"/>
    </row>
    <row r="14" spans="2:21" x14ac:dyDescent="0.25">
      <c r="D14" s="12" t="s">
        <v>67</v>
      </c>
      <c r="E14" s="82">
        <f>+Lambayeque!E13</f>
        <v>0.3821837215247515</v>
      </c>
      <c r="F14" s="82">
        <f>+Lambayeque!G13</f>
        <v>0.25243706729326348</v>
      </c>
      <c r="G14" s="82">
        <f>+Lambayeque!I13</f>
        <v>0.2469886464108948</v>
      </c>
      <c r="H14" s="82">
        <f>+Lambayeque!K13</f>
        <v>0.14811711121287491</v>
      </c>
      <c r="I14" s="82">
        <f>+Lambayeque!M13</f>
        <v>0.11994486815349306</v>
      </c>
      <c r="J14" s="82">
        <f>+Lambayeque!N13</f>
        <v>0.1021999661978983</v>
      </c>
      <c r="K14" s="82">
        <f>+Lambayeque!O13</f>
        <v>0.20219996619789832</v>
      </c>
      <c r="M14" s="24"/>
      <c r="P14" s="77">
        <v>2015</v>
      </c>
      <c r="Q14" s="78">
        <v>0.31177748158221785</v>
      </c>
      <c r="R14" s="77"/>
    </row>
    <row r="15" spans="2:21" x14ac:dyDescent="0.25">
      <c r="D15" s="28" t="s">
        <v>68</v>
      </c>
      <c r="E15" s="83">
        <f>+Piura!E13</f>
        <v>0.44250720323510384</v>
      </c>
      <c r="F15" s="83">
        <f>+Piura!G13</f>
        <v>0.34874722076750536</v>
      </c>
      <c r="G15" s="83">
        <f>+Piura!I13</f>
        <v>0.29613840469887809</v>
      </c>
      <c r="H15" s="83">
        <f>+Piura!K13</f>
        <v>0.30704463597829218</v>
      </c>
      <c r="I15" s="83">
        <f>+Piura!M13</f>
        <v>0.27533430565517131</v>
      </c>
      <c r="J15" s="83">
        <f>+Piura!N13</f>
        <v>0.24182235264952559</v>
      </c>
      <c r="K15" s="83">
        <f>+Piura!O13</f>
        <v>0.3418223526495256</v>
      </c>
      <c r="M15" s="24"/>
      <c r="P15" s="77">
        <v>2016</v>
      </c>
      <c r="Q15" s="78">
        <v>0.29299411212374016</v>
      </c>
      <c r="R15" s="77"/>
    </row>
    <row r="16" spans="2:21" x14ac:dyDescent="0.25">
      <c r="D16" s="74" t="s">
        <v>69</v>
      </c>
      <c r="E16" s="84">
        <f>+Tumbes!E13</f>
        <v>0.19737698135087095</v>
      </c>
      <c r="F16" s="84">
        <f>+Tumbes!G13</f>
        <v>0.11697070518719956</v>
      </c>
      <c r="G16" s="84">
        <f>+Tumbes!I13</f>
        <v>0.15044791771773267</v>
      </c>
      <c r="H16" s="84">
        <f>+Tumbes!K13</f>
        <v>0.11881151136702256</v>
      </c>
      <c r="I16" s="84">
        <f>+Tumbes!M13</f>
        <v>0.10903935922047489</v>
      </c>
      <c r="J16" s="84">
        <f>+Tumbes!N13</f>
        <v>0.13687621475125247</v>
      </c>
      <c r="K16" s="84">
        <f>+Tumbes!O13</f>
        <v>0.23687621475125248</v>
      </c>
      <c r="M16" s="24"/>
      <c r="P16" s="77">
        <v>2017</v>
      </c>
      <c r="Q16" s="76">
        <v>0.28974367266693885</v>
      </c>
      <c r="R16" s="77"/>
    </row>
    <row r="17" spans="2:21" x14ac:dyDescent="0.25">
      <c r="D17" s="72" t="s">
        <v>71</v>
      </c>
      <c r="E17" s="81">
        <v>0.41348960715085648</v>
      </c>
      <c r="F17" s="81">
        <v>0.35585604799069864</v>
      </c>
      <c r="G17" s="81">
        <v>0.32448659762176379</v>
      </c>
      <c r="H17" s="81">
        <v>0.29299411212374016</v>
      </c>
      <c r="I17" s="81">
        <v>0.25367354502726686</v>
      </c>
      <c r="J17" s="81">
        <v>0.2441980222202044</v>
      </c>
      <c r="K17" s="81">
        <f>+J17+0.1</f>
        <v>0.3441980222202044</v>
      </c>
      <c r="M17" s="24"/>
      <c r="P17" s="77">
        <v>2018</v>
      </c>
      <c r="Q17" s="78">
        <v>0.25367354502726686</v>
      </c>
      <c r="R17" s="77"/>
    </row>
    <row r="18" spans="2:21" x14ac:dyDescent="0.25">
      <c r="D18" s="70" t="s">
        <v>70</v>
      </c>
      <c r="E18" s="71">
        <f>+SUM(Cajamarca!E15,'La Libertad'!E15,Lambayeque!E15,Piura!E15,Tumbes!E15)/1000</f>
        <v>6446.1390000000001</v>
      </c>
      <c r="F18" s="71">
        <f>+SUM(Cajamarca!G15,'La Libertad'!G15,Lambayeque!G15,Piura!G15,Tumbes!G15)/1000</f>
        <v>6562.6450000000004</v>
      </c>
      <c r="G18" s="71">
        <f>+SUM(Cajamarca!I15,'La Libertad'!I15,Lambayeque!I15,Piura!I15,Tumbes!I15)/1000</f>
        <v>6676.5069999999996</v>
      </c>
      <c r="H18" s="71">
        <f>+SUM(Cajamarca!K15,'La Libertad'!K15,Lambayeque!K15,Piura!K15,Tumbes!K15)/1000</f>
        <v>6786.1890000000003</v>
      </c>
      <c r="I18" s="71">
        <f>+SUM(Cajamarca!M15,'La Libertad'!M15,Lambayeque!M15,Piura!M15,Tumbes!M15)/1000</f>
        <v>6862.81</v>
      </c>
      <c r="J18" s="71">
        <f>+SUM(Cajamarca!N15,'La Libertad'!N15,Lambayeque!N15,Piura!N15,Tumbes!N15)/1000</f>
        <v>6980.1130000000003</v>
      </c>
      <c r="K18" s="71">
        <f>+SUM(Cajamarca!O15,'La Libertad'!O15,Lambayeque!O15,Piura!O15,Tumbes!O15)/1000</f>
        <v>7080.7420000000002</v>
      </c>
      <c r="M18" s="24"/>
      <c r="P18" s="77">
        <v>2019</v>
      </c>
      <c r="Q18" s="78">
        <v>0.2441980222202044</v>
      </c>
      <c r="R18" s="77"/>
    </row>
    <row r="19" spans="2:21" x14ac:dyDescent="0.25">
      <c r="D19" s="41" t="s">
        <v>72</v>
      </c>
      <c r="E19" s="38"/>
      <c r="F19" s="38"/>
      <c r="G19" s="38"/>
      <c r="H19" s="38"/>
      <c r="I19" s="38"/>
      <c r="J19" s="85"/>
      <c r="K19" s="85"/>
      <c r="L19" s="38"/>
      <c r="M19" s="38"/>
      <c r="N19" s="38"/>
      <c r="P19" s="80" t="s">
        <v>79</v>
      </c>
      <c r="Q19" s="79">
        <f>+K17</f>
        <v>0.3441980222202044</v>
      </c>
      <c r="R19" s="77"/>
    </row>
    <row r="20" spans="2:21" x14ac:dyDescent="0.25">
      <c r="D20" s="43" t="s">
        <v>73</v>
      </c>
      <c r="E20" s="17"/>
      <c r="F20" s="17"/>
      <c r="G20" s="17"/>
      <c r="H20" s="17"/>
      <c r="I20" s="17"/>
      <c r="J20" s="17"/>
      <c r="K20" s="86"/>
      <c r="P20" s="77"/>
      <c r="Q20" s="77"/>
      <c r="R20" s="77"/>
    </row>
    <row r="21" spans="2:21" x14ac:dyDescent="0.25">
      <c r="D21" s="15" t="s">
        <v>5</v>
      </c>
      <c r="E21" s="17"/>
      <c r="F21" s="17"/>
      <c r="G21" s="17"/>
      <c r="H21" s="17"/>
      <c r="I21" s="17"/>
      <c r="J21" s="17"/>
      <c r="P21" s="77"/>
      <c r="Q21" s="77"/>
      <c r="R21" s="77"/>
    </row>
    <row r="25" spans="2:21" x14ac:dyDescent="0.25">
      <c r="O25" s="41" t="s">
        <v>72</v>
      </c>
    </row>
    <row r="26" spans="2:21" x14ac:dyDescent="0.25">
      <c r="O26" s="43" t="s">
        <v>73</v>
      </c>
    </row>
    <row r="27" spans="2:21" x14ac:dyDescent="0.25">
      <c r="O27" s="15" t="s">
        <v>5</v>
      </c>
    </row>
    <row r="28" spans="2:21" ht="14.45" customHeight="1" x14ac:dyDescent="0.25">
      <c r="B28" s="19" t="s">
        <v>11</v>
      </c>
      <c r="C28" s="29"/>
      <c r="D28" s="94" t="s">
        <v>76</v>
      </c>
      <c r="E28" s="94"/>
      <c r="F28" s="94"/>
      <c r="G28" s="94"/>
      <c r="H28" s="94"/>
    </row>
    <row r="29" spans="2:21" x14ac:dyDescent="0.25">
      <c r="C29" s="16"/>
      <c r="D29" s="94"/>
      <c r="E29" s="94"/>
      <c r="F29" s="94"/>
      <c r="G29" s="94"/>
      <c r="H29" s="94"/>
      <c r="O29" s="41"/>
    </row>
    <row r="30" spans="2:21" x14ac:dyDescent="0.25">
      <c r="C30" s="11"/>
      <c r="D30" s="98" t="s">
        <v>33</v>
      </c>
      <c r="E30" s="98"/>
      <c r="F30" s="98"/>
      <c r="G30" s="98"/>
      <c r="H30" s="98"/>
      <c r="O30" s="96" t="s">
        <v>80</v>
      </c>
      <c r="P30" s="96"/>
      <c r="Q30" s="96"/>
      <c r="R30" s="96"/>
      <c r="S30" s="96"/>
      <c r="T30" s="96"/>
      <c r="U30" s="96"/>
    </row>
    <row r="31" spans="2:21" ht="21" x14ac:dyDescent="0.25">
      <c r="D31" s="30" t="s">
        <v>8</v>
      </c>
      <c r="E31" s="30" t="s">
        <v>31</v>
      </c>
      <c r="F31" s="30" t="s">
        <v>50</v>
      </c>
      <c r="G31" s="30" t="s">
        <v>29</v>
      </c>
      <c r="H31" s="30" t="s">
        <v>4</v>
      </c>
      <c r="O31" s="95" t="s">
        <v>81</v>
      </c>
      <c r="P31" s="95"/>
      <c r="Q31" s="95"/>
      <c r="R31" s="95"/>
      <c r="S31" s="95"/>
      <c r="T31" s="95"/>
      <c r="U31" s="95"/>
    </row>
    <row r="32" spans="2:21" x14ac:dyDescent="0.25">
      <c r="D32" s="13" t="s">
        <v>9</v>
      </c>
      <c r="E32" s="14"/>
      <c r="F32" s="12"/>
      <c r="G32" s="12"/>
      <c r="H32" s="12"/>
    </row>
    <row r="33" spans="2:15" x14ac:dyDescent="0.25">
      <c r="D33" s="18" t="s">
        <v>7</v>
      </c>
      <c r="E33" s="45">
        <v>0.15710320068007885</v>
      </c>
      <c r="F33" s="45">
        <v>0.32773926308353157</v>
      </c>
      <c r="G33" s="46">
        <v>0.5151574826362274</v>
      </c>
      <c r="H33" s="46">
        <f>SUM(E33:G33)</f>
        <v>0.9999999463998378</v>
      </c>
    </row>
    <row r="34" spans="2:15" x14ac:dyDescent="0.25">
      <c r="D34" s="21" t="s">
        <v>6</v>
      </c>
      <c r="E34" s="47">
        <v>1.1141977946833062E-2</v>
      </c>
      <c r="F34" s="47">
        <v>0.14543931280861144</v>
      </c>
      <c r="G34" s="48">
        <v>0.84341870924455564</v>
      </c>
      <c r="H34" s="48">
        <f>SUM(E34:G34)</f>
        <v>1.0000000000000002</v>
      </c>
    </row>
    <row r="35" spans="2:15" x14ac:dyDescent="0.25">
      <c r="D35" s="15" t="s">
        <v>49</v>
      </c>
      <c r="E35" s="17"/>
      <c r="F35" s="17"/>
      <c r="G35" s="17"/>
    </row>
    <row r="36" spans="2:15" x14ac:dyDescent="0.25">
      <c r="D36" s="15" t="s">
        <v>5</v>
      </c>
      <c r="E36" s="17"/>
      <c r="F36" s="17"/>
      <c r="G36" s="17"/>
    </row>
    <row r="39" spans="2:15" ht="14.45" customHeight="1" x14ac:dyDescent="0.25">
      <c r="B39" s="19" t="s">
        <v>12</v>
      </c>
      <c r="C39" s="29"/>
      <c r="D39" s="94" t="s">
        <v>75</v>
      </c>
      <c r="E39" s="94"/>
      <c r="F39" s="94"/>
      <c r="G39" s="94"/>
      <c r="H39" s="94"/>
      <c r="I39" s="94"/>
      <c r="J39" s="94"/>
    </row>
    <row r="40" spans="2:15" x14ac:dyDescent="0.25">
      <c r="C40" s="16"/>
      <c r="D40" s="94"/>
      <c r="E40" s="94"/>
      <c r="F40" s="94"/>
      <c r="G40" s="94"/>
      <c r="H40" s="94"/>
      <c r="I40" s="94"/>
      <c r="J40" s="94"/>
    </row>
    <row r="41" spans="2:15" x14ac:dyDescent="0.25">
      <c r="D41" s="97" t="s">
        <v>33</v>
      </c>
      <c r="E41" s="97"/>
      <c r="F41" s="97"/>
      <c r="G41" s="97"/>
      <c r="H41" s="97"/>
      <c r="I41" s="97"/>
      <c r="J41" s="97"/>
    </row>
    <row r="42" spans="2:15" ht="21" x14ac:dyDescent="0.25">
      <c r="D42" s="30" t="s">
        <v>8</v>
      </c>
      <c r="E42" s="30" t="s">
        <v>31</v>
      </c>
      <c r="F42" s="30" t="s">
        <v>50</v>
      </c>
      <c r="G42" s="30" t="s">
        <v>29</v>
      </c>
      <c r="H42" s="30" t="s">
        <v>4</v>
      </c>
      <c r="J42" s="30" t="s">
        <v>30</v>
      </c>
    </row>
    <row r="43" spans="2:15" x14ac:dyDescent="0.25">
      <c r="D43" s="13" t="s">
        <v>34</v>
      </c>
      <c r="E43" s="14"/>
      <c r="F43" s="12"/>
      <c r="G43" s="12"/>
      <c r="H43" s="12"/>
      <c r="J43" s="12"/>
    </row>
    <row r="44" spans="2:15" x14ac:dyDescent="0.25">
      <c r="D44" s="18" t="s">
        <v>52</v>
      </c>
      <c r="E44" s="45">
        <v>5.4767176598233706E-2</v>
      </c>
      <c r="F44" s="45">
        <v>0.20803779053457233</v>
      </c>
      <c r="G44" s="46">
        <v>0.73719503570374889</v>
      </c>
      <c r="H44" s="46">
        <f t="shared" ref="H44:H45" si="0">SUM(E44:G44)</f>
        <v>1.000000002836555</v>
      </c>
      <c r="J44" s="45">
        <f>+F44+E44</f>
        <v>0.26280496713280604</v>
      </c>
    </row>
    <row r="45" spans="2:15" x14ac:dyDescent="0.25">
      <c r="D45" s="18" t="s">
        <v>53</v>
      </c>
      <c r="E45" s="45">
        <v>1.0973164686805792E-3</v>
      </c>
      <c r="F45" s="45">
        <v>3.6832166149390229E-2</v>
      </c>
      <c r="G45" s="46">
        <v>0.96207051170699842</v>
      </c>
      <c r="H45" s="46">
        <f t="shared" si="0"/>
        <v>0.99999999432506925</v>
      </c>
      <c r="J45" s="45">
        <f>+F45+E45</f>
        <v>3.792948261807081E-2</v>
      </c>
    </row>
    <row r="46" spans="2:15" x14ac:dyDescent="0.25">
      <c r="D46" s="23" t="s">
        <v>54</v>
      </c>
      <c r="E46" s="63">
        <v>4.3324489436543677E-2</v>
      </c>
      <c r="F46" s="63">
        <v>0.17153587963084058</v>
      </c>
      <c r="G46" s="64">
        <v>0.78513965757750681</v>
      </c>
      <c r="H46" s="64">
        <f>SUM(E46:G46)</f>
        <v>1.0000000266448912</v>
      </c>
      <c r="J46" s="63">
        <f>+F46+E46</f>
        <v>0.21486036906738426</v>
      </c>
    </row>
    <row r="47" spans="2:15" x14ac:dyDescent="0.25">
      <c r="D47" s="15" t="s">
        <v>51</v>
      </c>
      <c r="E47" s="17"/>
      <c r="F47" s="17"/>
      <c r="G47" s="17"/>
      <c r="H47" s="17"/>
      <c r="I47" s="17"/>
      <c r="J47" s="52"/>
    </row>
    <row r="48" spans="2:15" x14ac:dyDescent="0.25">
      <c r="D48" s="15" t="s">
        <v>5</v>
      </c>
      <c r="E48" s="17"/>
      <c r="F48" s="17"/>
      <c r="G48" s="17"/>
      <c r="H48" s="17"/>
      <c r="I48" s="17"/>
      <c r="J48" s="52"/>
      <c r="O48" s="43" t="s">
        <v>73</v>
      </c>
    </row>
    <row r="49" spans="2:21" x14ac:dyDescent="0.25">
      <c r="O49" s="15" t="s">
        <v>5</v>
      </c>
    </row>
    <row r="51" spans="2:21" ht="14.45" customHeight="1" x14ac:dyDescent="0.25">
      <c r="B51" s="19" t="s">
        <v>55</v>
      </c>
      <c r="D51" s="94" t="s">
        <v>77</v>
      </c>
      <c r="E51" s="94"/>
      <c r="F51" s="94"/>
      <c r="G51" s="29"/>
      <c r="H51" s="29"/>
      <c r="I51" s="29"/>
      <c r="J51" s="29"/>
      <c r="K51" s="29"/>
    </row>
    <row r="52" spans="2:21" x14ac:dyDescent="0.25">
      <c r="C52" s="29"/>
      <c r="D52" s="94"/>
      <c r="E52" s="94"/>
      <c r="F52" s="94"/>
      <c r="G52" s="29"/>
      <c r="H52" s="29"/>
      <c r="I52" s="29"/>
      <c r="J52" s="29"/>
      <c r="K52" s="29"/>
    </row>
    <row r="53" spans="2:21" ht="14.45" customHeight="1" x14ac:dyDescent="0.25">
      <c r="D53" s="93" t="s">
        <v>33</v>
      </c>
      <c r="E53" s="93"/>
      <c r="F53" s="93"/>
      <c r="G53" s="16"/>
      <c r="H53" s="16"/>
      <c r="I53" s="16"/>
      <c r="J53" s="16"/>
      <c r="K53" s="16"/>
      <c r="O53" s="96" t="s">
        <v>82</v>
      </c>
      <c r="P53" s="96"/>
      <c r="Q53" s="96"/>
      <c r="R53" s="96"/>
      <c r="S53" s="96"/>
      <c r="T53" s="96"/>
      <c r="U53" s="96"/>
    </row>
    <row r="54" spans="2:21" x14ac:dyDescent="0.25">
      <c r="D54" s="11"/>
      <c r="E54" s="11"/>
      <c r="F54" s="11"/>
      <c r="G54" s="11"/>
      <c r="H54" s="11"/>
      <c r="I54" s="11"/>
      <c r="J54" s="11"/>
      <c r="O54" s="95" t="s">
        <v>81</v>
      </c>
      <c r="P54" s="95"/>
      <c r="Q54" s="95"/>
      <c r="R54" s="95"/>
      <c r="S54" s="95"/>
      <c r="T54" s="95"/>
      <c r="U54" s="95"/>
    </row>
    <row r="55" spans="2:21" x14ac:dyDescent="0.25">
      <c r="D55" s="20" t="s">
        <v>64</v>
      </c>
      <c r="E55" s="27"/>
      <c r="F55" s="27">
        <v>2019</v>
      </c>
      <c r="K55" s="24"/>
      <c r="Q55"/>
    </row>
    <row r="56" spans="2:21" x14ac:dyDescent="0.25">
      <c r="D56" s="12" t="s">
        <v>65</v>
      </c>
      <c r="E56" s="33"/>
      <c r="F56" s="33">
        <v>0.40528515261727338</v>
      </c>
      <c r="K56" s="24"/>
      <c r="Q56"/>
    </row>
    <row r="57" spans="2:21" x14ac:dyDescent="0.25">
      <c r="D57" s="28" t="s">
        <v>66</v>
      </c>
      <c r="E57" s="34"/>
      <c r="F57" s="34">
        <v>0.33797163819889836</v>
      </c>
      <c r="K57" s="24"/>
      <c r="Q57"/>
    </row>
    <row r="58" spans="2:21" x14ac:dyDescent="0.25">
      <c r="D58" s="12" t="s">
        <v>67</v>
      </c>
      <c r="E58" s="33"/>
      <c r="F58" s="33">
        <v>0.36499211156834871</v>
      </c>
      <c r="K58" s="24"/>
      <c r="Q58"/>
    </row>
    <row r="59" spans="2:21" x14ac:dyDescent="0.25">
      <c r="D59" s="28" t="s">
        <v>68</v>
      </c>
      <c r="E59" s="34"/>
      <c r="F59" s="34">
        <v>0.39850286787921263</v>
      </c>
      <c r="K59" s="24"/>
      <c r="Q59"/>
    </row>
    <row r="60" spans="2:21" x14ac:dyDescent="0.25">
      <c r="D60" s="74" t="s">
        <v>69</v>
      </c>
      <c r="E60" s="75"/>
      <c r="F60" s="75">
        <v>0.40939652515263747</v>
      </c>
      <c r="K60" s="24"/>
      <c r="Q60"/>
    </row>
    <row r="61" spans="2:21" x14ac:dyDescent="0.25">
      <c r="D61" s="72" t="s">
        <v>71</v>
      </c>
      <c r="E61" s="73"/>
      <c r="F61" s="73">
        <v>0.37710533265362184</v>
      </c>
      <c r="K61" s="24"/>
      <c r="Q61"/>
    </row>
    <row r="62" spans="2:21" x14ac:dyDescent="0.25">
      <c r="D62" s="43" t="s">
        <v>73</v>
      </c>
      <c r="E62" s="17"/>
      <c r="F62" s="17"/>
      <c r="G62" s="17"/>
      <c r="H62" s="17"/>
      <c r="I62" s="17"/>
      <c r="J62" s="17"/>
    </row>
    <row r="63" spans="2:21" x14ac:dyDescent="0.25">
      <c r="D63" s="15" t="s">
        <v>5</v>
      </c>
      <c r="E63" s="17"/>
      <c r="F63" s="17"/>
      <c r="G63" s="17"/>
      <c r="H63" s="17"/>
      <c r="I63" s="17"/>
      <c r="J63" s="17"/>
    </row>
    <row r="67" spans="4:15" x14ac:dyDescent="0.25">
      <c r="D67" s="96" t="s">
        <v>82</v>
      </c>
      <c r="E67" s="96"/>
      <c r="F67" s="96"/>
      <c r="G67" s="96"/>
      <c r="H67" s="96"/>
      <c r="I67" s="96"/>
      <c r="J67" s="96"/>
      <c r="K67" s="96"/>
      <c r="L67" s="96"/>
    </row>
    <row r="68" spans="4:15" ht="14.45" customHeight="1" x14ac:dyDescent="0.25">
      <c r="D68" s="95" t="s">
        <v>81</v>
      </c>
      <c r="E68" s="95"/>
      <c r="F68" s="95"/>
      <c r="G68" s="95"/>
      <c r="H68" s="95"/>
      <c r="I68" s="95"/>
      <c r="J68" s="95"/>
      <c r="K68" s="95"/>
      <c r="L68" s="95"/>
    </row>
    <row r="72" spans="4:15" x14ac:dyDescent="0.25">
      <c r="O72" s="43" t="s">
        <v>73</v>
      </c>
    </row>
    <row r="73" spans="4:15" x14ac:dyDescent="0.25">
      <c r="O73" s="15" t="s">
        <v>5</v>
      </c>
    </row>
    <row r="86" spans="4:4" x14ac:dyDescent="0.25">
      <c r="D86" s="43" t="s">
        <v>73</v>
      </c>
    </row>
    <row r="87" spans="4:4" x14ac:dyDescent="0.25">
      <c r="D87" s="15" t="s">
        <v>5</v>
      </c>
    </row>
  </sheetData>
  <mergeCells count="17">
    <mergeCell ref="D30:H30"/>
    <mergeCell ref="D2:N2"/>
    <mergeCell ref="D9:K9"/>
    <mergeCell ref="D7:K8"/>
    <mergeCell ref="D68:L68"/>
    <mergeCell ref="O53:U53"/>
    <mergeCell ref="O54:U54"/>
    <mergeCell ref="D67:L67"/>
    <mergeCell ref="O6:U6"/>
    <mergeCell ref="O7:U7"/>
    <mergeCell ref="O30:U30"/>
    <mergeCell ref="O31:U31"/>
    <mergeCell ref="D39:J40"/>
    <mergeCell ref="D41:J41"/>
    <mergeCell ref="D51:F52"/>
    <mergeCell ref="D53:F53"/>
    <mergeCell ref="D28:H29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54"/>
  <sheetViews>
    <sheetView showGridLines="0" topLeftCell="A36" workbookViewId="0">
      <selection activeCell="I47" sqref="I47"/>
    </sheetView>
  </sheetViews>
  <sheetFormatPr baseColWidth="10" defaultColWidth="9.140625" defaultRowHeight="15" x14ac:dyDescent="0.25"/>
  <cols>
    <col min="6" max="6" width="10.28515625" bestFit="1" customWidth="1"/>
    <col min="7" max="7" width="11.28515625" bestFit="1" customWidth="1"/>
  </cols>
  <sheetData>
    <row r="2" spans="2:15" ht="22.5" x14ac:dyDescent="0.25">
      <c r="D2" s="92" t="s">
        <v>22</v>
      </c>
      <c r="E2" s="92"/>
      <c r="F2" s="92"/>
      <c r="G2" s="92"/>
      <c r="H2" s="92"/>
      <c r="I2" s="92"/>
      <c r="J2" s="92"/>
      <c r="K2" s="92"/>
      <c r="L2" s="92"/>
      <c r="M2" s="92"/>
      <c r="N2" s="92"/>
    </row>
    <row r="7" spans="2:15" x14ac:dyDescent="0.25">
      <c r="B7" s="19" t="s">
        <v>10</v>
      </c>
      <c r="D7" s="94" t="s">
        <v>40</v>
      </c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</row>
    <row r="8" spans="2:15" x14ac:dyDescent="0.25">
      <c r="C8" s="29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</row>
    <row r="9" spans="2:15" x14ac:dyDescent="0.25">
      <c r="D9" s="93" t="s">
        <v>23</v>
      </c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</row>
    <row r="10" spans="2:15" x14ac:dyDescent="0.25">
      <c r="D10" s="11"/>
      <c r="E10" s="11"/>
      <c r="F10" s="11"/>
      <c r="G10" s="11"/>
      <c r="H10" s="11"/>
      <c r="I10" s="11"/>
      <c r="J10" s="11"/>
    </row>
    <row r="11" spans="2:15" x14ac:dyDescent="0.25">
      <c r="D11" s="20" t="s">
        <v>24</v>
      </c>
      <c r="E11" s="27">
        <v>2010</v>
      </c>
      <c r="F11" s="27">
        <v>2011</v>
      </c>
      <c r="G11" s="27">
        <v>2012</v>
      </c>
      <c r="H11" s="27">
        <v>2013</v>
      </c>
      <c r="I11" s="27">
        <v>2014</v>
      </c>
      <c r="J11" s="27">
        <v>2015</v>
      </c>
      <c r="K11" s="27">
        <v>2016</v>
      </c>
      <c r="L11" s="27">
        <v>2017</v>
      </c>
      <c r="M11" s="27">
        <v>2018</v>
      </c>
      <c r="N11" s="27">
        <v>2019</v>
      </c>
      <c r="O11" s="27" t="s">
        <v>41</v>
      </c>
    </row>
    <row r="12" spans="2:15" x14ac:dyDescent="0.25">
      <c r="D12" s="12" t="s">
        <v>26</v>
      </c>
      <c r="E12" s="33">
        <v>0.22976525495142022</v>
      </c>
      <c r="F12" s="33">
        <v>0.242889851040127</v>
      </c>
      <c r="G12" s="33">
        <v>0.24497359989345951</v>
      </c>
      <c r="H12" s="33">
        <v>0.2255665614488864</v>
      </c>
      <c r="I12" s="33">
        <v>0.19189262705963694</v>
      </c>
      <c r="J12" s="33">
        <v>0.20260870193713318</v>
      </c>
      <c r="K12" s="33">
        <v>0.19968722527724922</v>
      </c>
      <c r="L12" s="33">
        <v>0.17018850297122715</v>
      </c>
      <c r="M12" s="33">
        <v>0.11177922313056107</v>
      </c>
      <c r="N12" s="33">
        <v>0.11145252658574344</v>
      </c>
      <c r="O12" s="36"/>
    </row>
    <row r="13" spans="2:15" x14ac:dyDescent="0.25">
      <c r="D13" s="28" t="s">
        <v>25</v>
      </c>
      <c r="E13" s="34">
        <v>0.55168216812010273</v>
      </c>
      <c r="F13" s="34">
        <v>0.55817389215259894</v>
      </c>
      <c r="G13" s="34">
        <v>0.54164962802223782</v>
      </c>
      <c r="H13" s="34">
        <v>0.52893826063369387</v>
      </c>
      <c r="I13" s="34">
        <v>0.50652745439493507</v>
      </c>
      <c r="J13" s="34">
        <v>0.50848612303380092</v>
      </c>
      <c r="K13" s="34">
        <v>0.48233777755004181</v>
      </c>
      <c r="L13" s="34">
        <v>0.47532757485943034</v>
      </c>
      <c r="M13" s="34">
        <v>0.41883039889729423</v>
      </c>
      <c r="N13" s="34">
        <v>0.37959884141628752</v>
      </c>
      <c r="O13" s="37">
        <f>+N13+0.1</f>
        <v>0.4795988414162875</v>
      </c>
    </row>
    <row r="14" spans="2:15" x14ac:dyDescent="0.25">
      <c r="D14" s="26" t="s">
        <v>44</v>
      </c>
      <c r="E14" s="35"/>
      <c r="F14" s="35"/>
      <c r="G14" s="35"/>
      <c r="H14" s="35"/>
      <c r="I14" s="35"/>
      <c r="J14" s="35"/>
      <c r="K14" s="35"/>
      <c r="L14" s="35"/>
      <c r="M14" s="35"/>
      <c r="N14" s="35">
        <v>0.40528515261727338</v>
      </c>
      <c r="O14" s="35"/>
    </row>
    <row r="15" spans="2:15" x14ac:dyDescent="0.25">
      <c r="D15" s="40" t="s">
        <v>27</v>
      </c>
      <c r="E15" s="40">
        <v>1500584</v>
      </c>
      <c r="F15" s="40">
        <v>1507486</v>
      </c>
      <c r="G15" s="40">
        <v>1513892</v>
      </c>
      <c r="H15" s="40">
        <v>1519764</v>
      </c>
      <c r="I15" s="40">
        <v>1525064</v>
      </c>
      <c r="J15" s="40">
        <v>1529755</v>
      </c>
      <c r="K15" s="40">
        <v>1533783</v>
      </c>
      <c r="L15" s="40">
        <v>1537172</v>
      </c>
      <c r="M15" s="40">
        <v>1438325</v>
      </c>
      <c r="N15" s="40">
        <v>1447891</v>
      </c>
      <c r="O15" s="40">
        <v>1453711</v>
      </c>
    </row>
    <row r="16" spans="2:15" x14ac:dyDescent="0.25">
      <c r="D16" s="41" t="s">
        <v>47</v>
      </c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</row>
    <row r="17" spans="2:19" ht="22.5" x14ac:dyDescent="0.25">
      <c r="D17" s="38" t="s">
        <v>45</v>
      </c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</row>
    <row r="18" spans="2:19" x14ac:dyDescent="0.25">
      <c r="D18" s="43" t="s">
        <v>42</v>
      </c>
      <c r="E18" s="17"/>
      <c r="F18" s="17"/>
      <c r="G18" s="17"/>
      <c r="H18" s="17"/>
      <c r="I18" s="17"/>
      <c r="J18" s="17"/>
    </row>
    <row r="19" spans="2:19" x14ac:dyDescent="0.25">
      <c r="D19" s="15" t="s">
        <v>5</v>
      </c>
      <c r="E19" s="17"/>
      <c r="F19" s="17"/>
      <c r="G19" s="17"/>
      <c r="H19" s="17"/>
      <c r="I19" s="17"/>
      <c r="J19" s="17"/>
    </row>
    <row r="22" spans="2:19" x14ac:dyDescent="0.25">
      <c r="B22" s="19" t="s">
        <v>11</v>
      </c>
      <c r="C22" s="29"/>
      <c r="D22" s="94" t="s">
        <v>28</v>
      </c>
      <c r="E22" s="94"/>
      <c r="F22" s="94"/>
      <c r="G22" s="94"/>
    </row>
    <row r="23" spans="2:19" x14ac:dyDescent="0.25">
      <c r="C23" s="16"/>
      <c r="D23" s="94"/>
      <c r="E23" s="94"/>
      <c r="F23" s="94"/>
      <c r="G23" s="94"/>
    </row>
    <row r="24" spans="2:19" x14ac:dyDescent="0.25">
      <c r="C24" s="11"/>
      <c r="D24" s="98" t="s">
        <v>33</v>
      </c>
      <c r="E24" s="98"/>
      <c r="F24" s="98"/>
      <c r="G24" s="98"/>
    </row>
    <row r="25" spans="2:19" ht="21" x14ac:dyDescent="0.25">
      <c r="D25" s="30" t="s">
        <v>8</v>
      </c>
      <c r="E25" s="30" t="s">
        <v>31</v>
      </c>
      <c r="F25" s="30" t="s">
        <v>50</v>
      </c>
      <c r="G25" s="30" t="s">
        <v>29</v>
      </c>
      <c r="H25" s="30" t="s">
        <v>4</v>
      </c>
    </row>
    <row r="26" spans="2:19" x14ac:dyDescent="0.25">
      <c r="D26" s="13" t="s">
        <v>9</v>
      </c>
      <c r="E26" s="14"/>
      <c r="F26" s="12"/>
      <c r="G26" s="12"/>
      <c r="H26" s="12"/>
    </row>
    <row r="27" spans="2:19" x14ac:dyDescent="0.25">
      <c r="D27" s="18" t="s">
        <v>7</v>
      </c>
      <c r="E27" s="45">
        <v>0.1741620234689352</v>
      </c>
      <c r="F27" s="45">
        <v>0.35361870427513792</v>
      </c>
      <c r="G27" s="46">
        <v>0.47221927225592686</v>
      </c>
      <c r="H27" s="46">
        <f>SUM(E27:G27)</f>
        <v>1</v>
      </c>
    </row>
    <row r="28" spans="2:19" x14ac:dyDescent="0.25">
      <c r="D28" s="21" t="s">
        <v>6</v>
      </c>
      <c r="E28" s="47">
        <v>2.5036132697302229E-2</v>
      </c>
      <c r="F28" s="47">
        <v>0.15036146431618594</v>
      </c>
      <c r="G28" s="48">
        <v>0.82460255559002693</v>
      </c>
      <c r="H28" s="48">
        <f>SUM(E28:G28)</f>
        <v>1.0000001526035152</v>
      </c>
    </row>
    <row r="29" spans="2:19" x14ac:dyDescent="0.25">
      <c r="D29" s="15" t="s">
        <v>49</v>
      </c>
      <c r="E29" s="17"/>
      <c r="F29" s="17"/>
      <c r="G29" s="17"/>
    </row>
    <row r="30" spans="2:19" x14ac:dyDescent="0.25">
      <c r="D30" s="15" t="s">
        <v>5</v>
      </c>
      <c r="E30" s="17"/>
      <c r="F30" s="17"/>
      <c r="G30" s="17"/>
    </row>
    <row r="31" spans="2:19" x14ac:dyDescent="0.25">
      <c r="J31" s="52"/>
      <c r="K31" s="52"/>
      <c r="L31" s="52"/>
      <c r="M31" s="52"/>
      <c r="N31" s="52"/>
      <c r="O31" s="52"/>
      <c r="P31" s="52"/>
      <c r="Q31" s="52"/>
      <c r="R31" s="52"/>
      <c r="S31" s="52"/>
    </row>
    <row r="32" spans="2:19" x14ac:dyDescent="0.25">
      <c r="J32" s="52"/>
      <c r="K32" s="52"/>
      <c r="L32" s="52"/>
      <c r="M32" s="52"/>
      <c r="N32" s="52"/>
      <c r="O32" s="52"/>
      <c r="P32" s="52"/>
      <c r="Q32" s="52"/>
      <c r="R32" s="52"/>
      <c r="S32" s="52"/>
    </row>
    <row r="33" spans="2:19" x14ac:dyDescent="0.25">
      <c r="B33" s="19" t="s">
        <v>12</v>
      </c>
      <c r="C33" s="29"/>
      <c r="D33" s="94" t="s">
        <v>32</v>
      </c>
      <c r="E33" s="94"/>
      <c r="F33" s="94"/>
      <c r="G33" s="94"/>
      <c r="H33" s="29"/>
      <c r="I33" s="29"/>
      <c r="J33" s="53"/>
      <c r="K33" s="53"/>
      <c r="L33" s="53"/>
      <c r="M33" s="53"/>
      <c r="N33" s="53"/>
      <c r="O33" s="53"/>
      <c r="P33" s="52"/>
      <c r="Q33" s="52"/>
      <c r="R33" s="52"/>
      <c r="S33" s="52"/>
    </row>
    <row r="34" spans="2:19" x14ac:dyDescent="0.25">
      <c r="C34" s="16"/>
      <c r="D34" s="94"/>
      <c r="E34" s="94"/>
      <c r="F34" s="94"/>
      <c r="G34" s="94"/>
      <c r="H34" s="29"/>
      <c r="I34" s="29"/>
      <c r="J34" s="53"/>
      <c r="K34" s="53"/>
      <c r="L34" s="53"/>
      <c r="M34" s="53"/>
      <c r="N34" s="53"/>
      <c r="O34" s="53"/>
      <c r="P34" s="52"/>
      <c r="Q34" s="52"/>
      <c r="R34" s="52"/>
      <c r="S34" s="52"/>
    </row>
    <row r="35" spans="2:19" x14ac:dyDescent="0.25">
      <c r="D35" s="98" t="s">
        <v>33</v>
      </c>
      <c r="E35" s="98"/>
      <c r="F35" s="98"/>
      <c r="G35" s="98"/>
      <c r="H35" s="16"/>
      <c r="I35" s="16"/>
      <c r="J35" s="54"/>
      <c r="K35" s="54"/>
      <c r="L35" s="54"/>
      <c r="M35" s="54"/>
      <c r="N35" s="54"/>
      <c r="O35" s="54"/>
      <c r="P35" s="52"/>
      <c r="Q35" s="52"/>
      <c r="R35" s="52"/>
      <c r="S35" s="52"/>
    </row>
    <row r="36" spans="2:19" ht="21" x14ac:dyDescent="0.25">
      <c r="D36" s="30" t="s">
        <v>8</v>
      </c>
      <c r="E36" s="30" t="s">
        <v>31</v>
      </c>
      <c r="F36" s="30" t="s">
        <v>50</v>
      </c>
      <c r="G36" s="30" t="s">
        <v>29</v>
      </c>
      <c r="H36" s="30" t="s">
        <v>4</v>
      </c>
      <c r="J36" s="30" t="s">
        <v>30</v>
      </c>
      <c r="K36" s="25"/>
      <c r="L36" s="25"/>
      <c r="M36" s="25"/>
      <c r="N36" s="25"/>
      <c r="O36" s="52"/>
      <c r="P36" s="52"/>
      <c r="Q36" s="52"/>
      <c r="R36" s="52"/>
      <c r="S36" s="52"/>
    </row>
    <row r="37" spans="2:19" x14ac:dyDescent="0.25">
      <c r="D37" s="13" t="s">
        <v>34</v>
      </c>
      <c r="E37" s="14"/>
      <c r="F37" s="12"/>
      <c r="G37" s="12"/>
      <c r="H37" s="12"/>
      <c r="J37" s="12"/>
      <c r="K37" s="55"/>
      <c r="L37" s="56"/>
      <c r="M37" s="57"/>
      <c r="N37" s="57"/>
      <c r="O37" s="52"/>
      <c r="P37" s="52"/>
      <c r="Q37" s="52"/>
      <c r="R37" s="52"/>
      <c r="S37" s="52"/>
    </row>
    <row r="38" spans="2:19" x14ac:dyDescent="0.25">
      <c r="D38" s="18" t="s">
        <v>52</v>
      </c>
      <c r="E38" s="45">
        <v>0.1129115346827496</v>
      </c>
      <c r="F38" s="45">
        <v>0.29555600133048859</v>
      </c>
      <c r="G38" s="46">
        <v>0.59153242681511398</v>
      </c>
      <c r="H38" s="46">
        <f t="shared" ref="H38:H39" si="0">SUM(E38:G38)</f>
        <v>0.99999996282835224</v>
      </c>
      <c r="J38" s="45">
        <f>+F38+E38</f>
        <v>0.40846753601323821</v>
      </c>
      <c r="K38" s="58"/>
      <c r="L38" s="59"/>
      <c r="M38" s="60"/>
      <c r="N38" s="61"/>
      <c r="O38" s="52"/>
      <c r="P38" s="52"/>
      <c r="Q38" s="52"/>
      <c r="R38" s="52"/>
      <c r="S38" s="52"/>
    </row>
    <row r="39" spans="2:19" x14ac:dyDescent="0.25">
      <c r="D39" s="18" t="s">
        <v>53</v>
      </c>
      <c r="E39" s="45">
        <v>2.3159237346800929E-3</v>
      </c>
      <c r="F39" s="45">
        <v>1.9441235738088095E-2</v>
      </c>
      <c r="G39" s="46">
        <v>0.97824285958515378</v>
      </c>
      <c r="H39" s="46">
        <f t="shared" si="0"/>
        <v>1.0000000190579219</v>
      </c>
      <c r="J39" s="45">
        <f>+F39+E39</f>
        <v>2.1757159472768187E-2</v>
      </c>
      <c r="K39" s="58"/>
      <c r="L39" s="59"/>
      <c r="M39" s="60"/>
      <c r="N39" s="61"/>
      <c r="O39" s="52"/>
      <c r="P39" s="52"/>
      <c r="Q39" s="52"/>
      <c r="R39" s="52"/>
      <c r="S39" s="52"/>
    </row>
    <row r="40" spans="2:19" x14ac:dyDescent="0.25">
      <c r="D40" s="23" t="s">
        <v>54</v>
      </c>
      <c r="E40" s="63">
        <v>9.9568093835190136E-2</v>
      </c>
      <c r="F40" s="63">
        <v>0.26224252614892629</v>
      </c>
      <c r="G40" s="64">
        <v>0.63818934620188805</v>
      </c>
      <c r="H40" s="64">
        <f>SUM(E40:G40)</f>
        <v>0.99999996618600451</v>
      </c>
      <c r="J40" s="63">
        <f>+F40+E40</f>
        <v>0.36181061998411645</v>
      </c>
      <c r="K40" s="58"/>
      <c r="L40" s="59"/>
      <c r="M40" s="60"/>
      <c r="N40" s="61"/>
      <c r="O40" s="52"/>
      <c r="P40" s="52"/>
      <c r="Q40" s="52"/>
      <c r="R40" s="52"/>
      <c r="S40" s="52"/>
    </row>
    <row r="41" spans="2:19" x14ac:dyDescent="0.25">
      <c r="D41" s="15" t="s">
        <v>51</v>
      </c>
      <c r="E41" s="17"/>
      <c r="F41" s="17"/>
      <c r="G41" s="17"/>
      <c r="H41" s="17"/>
      <c r="I41" s="17"/>
      <c r="J41" s="52"/>
      <c r="K41" s="58"/>
      <c r="L41" s="59"/>
      <c r="M41" s="60"/>
      <c r="N41" s="61"/>
      <c r="O41" s="52"/>
      <c r="P41" s="52"/>
      <c r="Q41" s="52"/>
      <c r="R41" s="52"/>
      <c r="S41" s="52"/>
    </row>
    <row r="42" spans="2:19" x14ac:dyDescent="0.25">
      <c r="D42" s="15" t="s">
        <v>5</v>
      </c>
      <c r="E42" s="17"/>
      <c r="F42" s="17"/>
      <c r="G42" s="17"/>
      <c r="H42" s="17"/>
      <c r="I42" s="17"/>
      <c r="J42" s="52"/>
      <c r="K42" s="62"/>
      <c r="L42" s="52"/>
      <c r="M42" s="52"/>
      <c r="N42" s="52"/>
      <c r="O42" s="52"/>
      <c r="P42" s="52"/>
      <c r="Q42" s="52"/>
      <c r="R42" s="52"/>
      <c r="S42" s="52"/>
    </row>
    <row r="43" spans="2:19" x14ac:dyDescent="0.25">
      <c r="J43" s="52"/>
      <c r="K43" s="62"/>
      <c r="L43" s="52"/>
      <c r="M43" s="52"/>
      <c r="N43" s="52"/>
      <c r="O43" s="52"/>
      <c r="P43" s="52"/>
      <c r="Q43" s="52"/>
      <c r="R43" s="52"/>
      <c r="S43" s="52"/>
    </row>
    <row r="44" spans="2:19" x14ac:dyDescent="0.25">
      <c r="J44" s="52"/>
      <c r="K44" s="52"/>
      <c r="L44" s="52"/>
      <c r="M44" s="52"/>
      <c r="N44" s="52"/>
      <c r="O44" s="52"/>
      <c r="P44" s="52"/>
      <c r="Q44" s="52"/>
      <c r="R44" s="52"/>
      <c r="S44" s="52"/>
    </row>
    <row r="45" spans="2:19" x14ac:dyDescent="0.25">
      <c r="B45" s="19" t="s">
        <v>55</v>
      </c>
      <c r="C45" s="29"/>
      <c r="D45" s="94" t="s">
        <v>83</v>
      </c>
      <c r="E45" s="94"/>
      <c r="F45" s="94"/>
      <c r="G45" s="94"/>
      <c r="K45" s="52"/>
      <c r="L45" s="52"/>
      <c r="M45" s="52"/>
      <c r="N45" s="52"/>
      <c r="O45" s="52"/>
      <c r="P45" s="52"/>
      <c r="Q45" s="52"/>
      <c r="R45" s="52"/>
      <c r="S45" s="52"/>
    </row>
    <row r="46" spans="2:19" x14ac:dyDescent="0.25">
      <c r="C46" s="16"/>
      <c r="D46" s="94"/>
      <c r="E46" s="94"/>
      <c r="F46" s="94"/>
      <c r="G46" s="94"/>
      <c r="K46" s="52"/>
      <c r="L46" s="52"/>
      <c r="M46" s="52"/>
      <c r="N46" s="52"/>
      <c r="O46" s="52"/>
      <c r="P46" s="52"/>
      <c r="Q46" s="52"/>
      <c r="R46" s="52"/>
      <c r="S46" s="52"/>
    </row>
    <row r="47" spans="2:19" x14ac:dyDescent="0.25">
      <c r="D47" s="98" t="s">
        <v>61</v>
      </c>
      <c r="E47" s="98"/>
      <c r="F47" s="98"/>
      <c r="G47" s="98"/>
    </row>
    <row r="48" spans="2:19" x14ac:dyDescent="0.25">
      <c r="D48" s="30" t="s">
        <v>35</v>
      </c>
      <c r="E48" s="30">
        <v>2019</v>
      </c>
      <c r="F48" s="30">
        <v>2020</v>
      </c>
      <c r="G48" s="30">
        <v>2021</v>
      </c>
    </row>
    <row r="49" spans="4:7" x14ac:dyDescent="0.25">
      <c r="D49" s="21" t="s">
        <v>36</v>
      </c>
      <c r="E49" s="22"/>
      <c r="F49" s="31"/>
      <c r="G49" s="32"/>
    </row>
    <row r="50" spans="4:7" x14ac:dyDescent="0.25">
      <c r="D50" s="21" t="s">
        <v>37</v>
      </c>
      <c r="E50" s="22"/>
      <c r="F50" s="31"/>
      <c r="G50" s="32"/>
    </row>
    <row r="51" spans="4:7" x14ac:dyDescent="0.25">
      <c r="D51" s="21" t="s">
        <v>38</v>
      </c>
      <c r="E51" s="22"/>
      <c r="F51" s="31"/>
      <c r="G51" s="32"/>
    </row>
    <row r="52" spans="4:7" x14ac:dyDescent="0.25">
      <c r="D52" s="21" t="s">
        <v>39</v>
      </c>
      <c r="E52" s="68"/>
      <c r="F52" s="67"/>
      <c r="G52" s="69"/>
    </row>
    <row r="53" spans="4:7" x14ac:dyDescent="0.25">
      <c r="D53" s="65" t="s">
        <v>62</v>
      </c>
      <c r="E53" s="17"/>
      <c r="F53" s="17"/>
      <c r="G53" s="17"/>
    </row>
    <row r="54" spans="4:7" x14ac:dyDescent="0.25">
      <c r="D54" s="15" t="s">
        <v>5</v>
      </c>
      <c r="E54" s="17"/>
      <c r="F54" s="17"/>
      <c r="G54" s="17"/>
    </row>
  </sheetData>
  <mergeCells count="9">
    <mergeCell ref="D33:G34"/>
    <mergeCell ref="D35:G35"/>
    <mergeCell ref="D45:G46"/>
    <mergeCell ref="D47:G47"/>
    <mergeCell ref="D2:N2"/>
    <mergeCell ref="D7:O8"/>
    <mergeCell ref="D9:O9"/>
    <mergeCell ref="D22:G23"/>
    <mergeCell ref="D24:G2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54"/>
  <sheetViews>
    <sheetView showGridLines="0" topLeftCell="A31" workbookViewId="0">
      <selection activeCell="F52" sqref="F52"/>
    </sheetView>
  </sheetViews>
  <sheetFormatPr baseColWidth="10" defaultColWidth="9.140625" defaultRowHeight="15" x14ac:dyDescent="0.25"/>
  <cols>
    <col min="6" max="6" width="10.28515625" bestFit="1" customWidth="1"/>
    <col min="7" max="7" width="11.28515625" bestFit="1" customWidth="1"/>
  </cols>
  <sheetData>
    <row r="2" spans="2:15" ht="22.5" x14ac:dyDescent="0.25">
      <c r="D2" s="92" t="s">
        <v>56</v>
      </c>
      <c r="E2" s="92"/>
      <c r="F2" s="92"/>
      <c r="G2" s="92"/>
      <c r="H2" s="92"/>
      <c r="I2" s="92"/>
      <c r="J2" s="92"/>
      <c r="K2" s="92"/>
      <c r="L2" s="92"/>
      <c r="M2" s="92"/>
      <c r="N2" s="92"/>
    </row>
    <row r="7" spans="2:15" x14ac:dyDescent="0.25">
      <c r="B7" s="19" t="s">
        <v>10</v>
      </c>
      <c r="D7" s="94" t="s">
        <v>40</v>
      </c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</row>
    <row r="8" spans="2:15" x14ac:dyDescent="0.25">
      <c r="C8" s="29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</row>
    <row r="9" spans="2:15" x14ac:dyDescent="0.25">
      <c r="D9" s="93" t="s">
        <v>23</v>
      </c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</row>
    <row r="10" spans="2:15" x14ac:dyDescent="0.25">
      <c r="D10" s="11"/>
      <c r="E10" s="11"/>
      <c r="F10" s="11"/>
      <c r="G10" s="11"/>
      <c r="H10" s="11"/>
      <c r="I10" s="11"/>
      <c r="J10" s="11"/>
    </row>
    <row r="11" spans="2:15" x14ac:dyDescent="0.25">
      <c r="D11" s="20" t="s">
        <v>24</v>
      </c>
      <c r="E11" s="27">
        <v>2010</v>
      </c>
      <c r="F11" s="27">
        <v>2011</v>
      </c>
      <c r="G11" s="27">
        <v>2012</v>
      </c>
      <c r="H11" s="27">
        <v>2013</v>
      </c>
      <c r="I11" s="27">
        <v>2014</v>
      </c>
      <c r="J11" s="27">
        <v>2015</v>
      </c>
      <c r="K11" s="27">
        <v>2016</v>
      </c>
      <c r="L11" s="27">
        <v>2017</v>
      </c>
      <c r="M11" s="27">
        <v>2018</v>
      </c>
      <c r="N11" s="27">
        <v>2019</v>
      </c>
      <c r="O11" s="27" t="s">
        <v>41</v>
      </c>
    </row>
    <row r="12" spans="2:15" x14ac:dyDescent="0.25">
      <c r="D12" s="12" t="s">
        <v>26</v>
      </c>
      <c r="E12" s="33">
        <v>9.7145223828511443E-2</v>
      </c>
      <c r="F12" s="33">
        <v>8.2098435665447486E-2</v>
      </c>
      <c r="G12" s="33">
        <v>8.4145797911838197E-2</v>
      </c>
      <c r="H12" s="33">
        <v>7.4957028041514107E-2</v>
      </c>
      <c r="I12" s="33">
        <v>5.4644367394745028E-2</v>
      </c>
      <c r="J12" s="33">
        <v>6.3056669811748678E-2</v>
      </c>
      <c r="K12" s="33">
        <v>4.4435016962386609E-2</v>
      </c>
      <c r="L12" s="33">
        <v>4.3425387882471869E-2</v>
      </c>
      <c r="M12" s="33">
        <v>3.235243594220262E-2</v>
      </c>
      <c r="N12" s="33">
        <v>6.2632446360939939E-2</v>
      </c>
      <c r="O12" s="36"/>
    </row>
    <row r="13" spans="2:15" x14ac:dyDescent="0.25">
      <c r="D13" s="28" t="s">
        <v>25</v>
      </c>
      <c r="E13" s="34">
        <v>0.31421462057808341</v>
      </c>
      <c r="F13" s="34">
        <v>0.29369506808463941</v>
      </c>
      <c r="G13" s="34">
        <v>0.3063266343694947</v>
      </c>
      <c r="H13" s="34">
        <v>0.29456005023945092</v>
      </c>
      <c r="I13" s="34">
        <v>0.27422392906546905</v>
      </c>
      <c r="J13" s="34">
        <v>0.25860359315738068</v>
      </c>
      <c r="K13" s="34">
        <v>0.24468291847778967</v>
      </c>
      <c r="L13" s="34">
        <v>0.2348381595391188</v>
      </c>
      <c r="M13" s="34">
        <v>0.20830600768258833</v>
      </c>
      <c r="N13" s="34">
        <v>0.24729513996729047</v>
      </c>
      <c r="O13" s="37">
        <f>+N13+0.1</f>
        <v>0.34729513996729044</v>
      </c>
    </row>
    <row r="14" spans="2:15" x14ac:dyDescent="0.25">
      <c r="D14" s="26" t="s">
        <v>44</v>
      </c>
      <c r="E14" s="35"/>
      <c r="F14" s="35"/>
      <c r="G14" s="35"/>
      <c r="H14" s="35"/>
      <c r="I14" s="35"/>
      <c r="J14" s="35"/>
      <c r="K14" s="35"/>
      <c r="L14" s="35"/>
      <c r="M14" s="35"/>
      <c r="N14" s="35">
        <v>0.33797163819889836</v>
      </c>
      <c r="O14" s="35"/>
    </row>
    <row r="15" spans="2:15" x14ac:dyDescent="0.25">
      <c r="D15" s="40" t="s">
        <v>27</v>
      </c>
      <c r="E15" s="40">
        <v>1746913</v>
      </c>
      <c r="F15" s="40">
        <v>1769181</v>
      </c>
      <c r="G15" s="40">
        <v>1791659</v>
      </c>
      <c r="H15" s="40">
        <v>1814276</v>
      </c>
      <c r="I15" s="40">
        <v>1836960</v>
      </c>
      <c r="J15" s="40">
        <v>1859640</v>
      </c>
      <c r="K15" s="40">
        <v>1882405</v>
      </c>
      <c r="L15" s="40">
        <v>1905301</v>
      </c>
      <c r="M15" s="40">
        <v>1938501</v>
      </c>
      <c r="N15" s="40">
        <v>1979901</v>
      </c>
      <c r="O15" s="40">
        <v>2016771</v>
      </c>
    </row>
    <row r="16" spans="2:15" x14ac:dyDescent="0.25">
      <c r="D16" s="42" t="s">
        <v>48</v>
      </c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</row>
    <row r="17" spans="2:15" ht="22.5" x14ac:dyDescent="0.25">
      <c r="D17" s="39" t="s">
        <v>46</v>
      </c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</row>
    <row r="18" spans="2:15" x14ac:dyDescent="0.25">
      <c r="D18" s="44" t="s">
        <v>43</v>
      </c>
      <c r="E18" s="17"/>
      <c r="F18" s="17"/>
      <c r="G18" s="17"/>
      <c r="H18" s="17"/>
      <c r="I18" s="17"/>
      <c r="J18" s="17"/>
    </row>
    <row r="19" spans="2:15" x14ac:dyDescent="0.25">
      <c r="D19" s="15" t="s">
        <v>5</v>
      </c>
      <c r="E19" s="17"/>
      <c r="F19" s="17"/>
      <c r="G19" s="17"/>
      <c r="H19" s="17"/>
      <c r="I19" s="17"/>
      <c r="J19" s="17"/>
    </row>
    <row r="22" spans="2:15" x14ac:dyDescent="0.25">
      <c r="B22" s="19" t="s">
        <v>11</v>
      </c>
      <c r="C22" s="29"/>
      <c r="D22" s="94" t="s">
        <v>28</v>
      </c>
      <c r="E22" s="94"/>
      <c r="F22" s="94"/>
      <c r="G22" s="94"/>
    </row>
    <row r="23" spans="2:15" x14ac:dyDescent="0.25">
      <c r="C23" s="16"/>
      <c r="D23" s="94"/>
      <c r="E23" s="94"/>
      <c r="F23" s="94"/>
      <c r="G23" s="94"/>
    </row>
    <row r="24" spans="2:15" x14ac:dyDescent="0.25">
      <c r="C24" s="11"/>
      <c r="D24" s="98" t="s">
        <v>33</v>
      </c>
      <c r="E24" s="98"/>
      <c r="F24" s="98"/>
      <c r="G24" s="98"/>
    </row>
    <row r="25" spans="2:15" ht="21" x14ac:dyDescent="0.25">
      <c r="D25" s="30" t="s">
        <v>8</v>
      </c>
      <c r="E25" s="30" t="s">
        <v>31</v>
      </c>
      <c r="F25" s="30" t="s">
        <v>50</v>
      </c>
      <c r="G25" s="30" t="s">
        <v>29</v>
      </c>
      <c r="H25" s="30" t="s">
        <v>4</v>
      </c>
    </row>
    <row r="26" spans="2:15" x14ac:dyDescent="0.25">
      <c r="D26" s="13" t="s">
        <v>9</v>
      </c>
      <c r="E26" s="14"/>
      <c r="F26" s="12"/>
      <c r="G26" s="12"/>
      <c r="H26" s="12"/>
    </row>
    <row r="27" spans="2:15" x14ac:dyDescent="0.25">
      <c r="D27" s="18" t="s">
        <v>7</v>
      </c>
      <c r="E27" s="45">
        <v>0.27209761254704712</v>
      </c>
      <c r="F27" s="45">
        <v>0.32514270242104265</v>
      </c>
      <c r="G27" s="46">
        <v>0.40275968503191018</v>
      </c>
      <c r="H27" s="46">
        <f>SUM(E27:G27)</f>
        <v>1</v>
      </c>
    </row>
    <row r="28" spans="2:15" x14ac:dyDescent="0.25">
      <c r="D28" s="21" t="s">
        <v>6</v>
      </c>
      <c r="E28" s="47">
        <v>1.3842368027941521E-2</v>
      </c>
      <c r="F28" s="47">
        <v>0.15194105357974419</v>
      </c>
      <c r="G28" s="48">
        <v>0.83421657839231422</v>
      </c>
      <c r="H28" s="48">
        <f>SUM(E28:G28)</f>
        <v>1</v>
      </c>
    </row>
    <row r="29" spans="2:15" x14ac:dyDescent="0.25">
      <c r="D29" s="15" t="s">
        <v>49</v>
      </c>
      <c r="E29" s="17"/>
      <c r="F29" s="17"/>
      <c r="G29" s="17"/>
    </row>
    <row r="30" spans="2:15" x14ac:dyDescent="0.25">
      <c r="D30" s="15" t="s">
        <v>5</v>
      </c>
      <c r="E30" s="17"/>
      <c r="F30" s="17"/>
      <c r="G30" s="17"/>
    </row>
    <row r="33" spans="2:11" x14ac:dyDescent="0.25">
      <c r="B33" s="19" t="s">
        <v>12</v>
      </c>
      <c r="C33" s="29"/>
      <c r="D33" s="94" t="s">
        <v>32</v>
      </c>
      <c r="E33" s="94"/>
      <c r="F33" s="94"/>
      <c r="G33" s="94"/>
      <c r="H33" s="29"/>
      <c r="I33" s="29"/>
      <c r="J33" s="53"/>
      <c r="K33" s="53"/>
    </row>
    <row r="34" spans="2:11" x14ac:dyDescent="0.25">
      <c r="C34" s="16"/>
      <c r="D34" s="94"/>
      <c r="E34" s="94"/>
      <c r="F34" s="94"/>
      <c r="G34" s="94"/>
      <c r="H34" s="29"/>
      <c r="I34" s="29"/>
      <c r="J34" s="53"/>
      <c r="K34" s="53"/>
    </row>
    <row r="35" spans="2:11" x14ac:dyDescent="0.25">
      <c r="D35" s="98" t="s">
        <v>33</v>
      </c>
      <c r="E35" s="98"/>
      <c r="F35" s="98"/>
      <c r="G35" s="98"/>
      <c r="H35" s="16"/>
      <c r="I35" s="16"/>
      <c r="J35" s="54"/>
      <c r="K35" s="54"/>
    </row>
    <row r="36" spans="2:11" ht="21" x14ac:dyDescent="0.25">
      <c r="D36" s="30" t="s">
        <v>8</v>
      </c>
      <c r="E36" s="30" t="s">
        <v>31</v>
      </c>
      <c r="F36" s="30" t="s">
        <v>50</v>
      </c>
      <c r="G36" s="30" t="s">
        <v>29</v>
      </c>
      <c r="H36" s="30" t="s">
        <v>4</v>
      </c>
      <c r="J36" s="30" t="s">
        <v>30</v>
      </c>
      <c r="K36" s="25"/>
    </row>
    <row r="37" spans="2:11" x14ac:dyDescent="0.25">
      <c r="D37" s="13" t="s">
        <v>34</v>
      </c>
      <c r="E37" s="14"/>
      <c r="F37" s="12"/>
      <c r="G37" s="12"/>
      <c r="H37" s="12"/>
      <c r="J37" s="12"/>
      <c r="K37" s="55"/>
    </row>
    <row r="38" spans="2:11" x14ac:dyDescent="0.25">
      <c r="D38" s="18" t="s">
        <v>52</v>
      </c>
      <c r="E38" s="45">
        <v>7.1587003602787774E-2</v>
      </c>
      <c r="F38" s="45">
        <v>0.2107971037887304</v>
      </c>
      <c r="G38" s="46">
        <v>0.71761593263056345</v>
      </c>
      <c r="H38" s="46">
        <f t="shared" ref="H38:H39" si="0">SUM(E38:G38)</f>
        <v>1.0000000400220816</v>
      </c>
      <c r="J38" s="45">
        <f>+F38+E38</f>
        <v>0.2823841073915182</v>
      </c>
      <c r="K38" s="58"/>
    </row>
    <row r="39" spans="2:11" x14ac:dyDescent="0.25">
      <c r="D39" s="18" t="s">
        <v>53</v>
      </c>
      <c r="E39" s="45">
        <v>2.2196992802071182E-3</v>
      </c>
      <c r="F39" s="45">
        <v>4.4185467580870011E-2</v>
      </c>
      <c r="G39" s="46">
        <v>0.95359469686193066</v>
      </c>
      <c r="H39" s="46">
        <f t="shared" si="0"/>
        <v>0.99999986372300775</v>
      </c>
      <c r="J39" s="45">
        <f>+F39+E39</f>
        <v>4.6405166861077131E-2</v>
      </c>
      <c r="K39" s="58"/>
    </row>
    <row r="40" spans="2:11" x14ac:dyDescent="0.25">
      <c r="D40" s="23" t="s">
        <v>54</v>
      </c>
      <c r="E40" s="63">
        <v>5.266389025301467E-2</v>
      </c>
      <c r="F40" s="63">
        <v>0.16534614333132</v>
      </c>
      <c r="G40" s="64">
        <v>0.7819899567142572</v>
      </c>
      <c r="H40" s="64">
        <f>SUM(E40:G40)</f>
        <v>0.99999999029859188</v>
      </c>
      <c r="J40" s="63">
        <f>+F40+E40</f>
        <v>0.21801003358433468</v>
      </c>
      <c r="K40" s="58"/>
    </row>
    <row r="41" spans="2:11" x14ac:dyDescent="0.25">
      <c r="D41" s="15" t="s">
        <v>51</v>
      </c>
      <c r="E41" s="17"/>
      <c r="F41" s="17"/>
      <c r="G41" s="17"/>
      <c r="H41" s="17"/>
      <c r="I41" s="17"/>
      <c r="J41" s="52"/>
      <c r="K41" s="58"/>
    </row>
    <row r="42" spans="2:11" x14ac:dyDescent="0.25">
      <c r="D42" s="15" t="s">
        <v>5</v>
      </c>
      <c r="E42" s="17"/>
      <c r="F42" s="17"/>
      <c r="G42" s="17"/>
      <c r="H42" s="17"/>
      <c r="I42" s="17"/>
      <c r="J42" s="52"/>
      <c r="K42" s="62"/>
    </row>
    <row r="45" spans="2:11" x14ac:dyDescent="0.25">
      <c r="B45" s="19" t="s">
        <v>55</v>
      </c>
      <c r="C45" s="29"/>
      <c r="D45" s="94" t="s">
        <v>83</v>
      </c>
      <c r="E45" s="94"/>
      <c r="F45" s="94"/>
      <c r="G45" s="94"/>
    </row>
    <row r="46" spans="2:11" x14ac:dyDescent="0.25">
      <c r="C46" s="16"/>
      <c r="D46" s="94"/>
      <c r="E46" s="94"/>
      <c r="F46" s="94"/>
      <c r="G46" s="94"/>
    </row>
    <row r="47" spans="2:11" x14ac:dyDescent="0.25">
      <c r="D47" s="98" t="s">
        <v>61</v>
      </c>
      <c r="E47" s="98"/>
      <c r="F47" s="98"/>
      <c r="G47" s="98"/>
    </row>
    <row r="48" spans="2:11" x14ac:dyDescent="0.25">
      <c r="D48" s="30" t="s">
        <v>35</v>
      </c>
      <c r="E48" s="30">
        <v>2019</v>
      </c>
      <c r="F48" s="30">
        <v>2020</v>
      </c>
      <c r="G48" s="30">
        <v>2021</v>
      </c>
    </row>
    <row r="49" spans="4:7" x14ac:dyDescent="0.25">
      <c r="D49" s="21" t="s">
        <v>36</v>
      </c>
      <c r="E49" s="22"/>
      <c r="F49" s="31"/>
      <c r="G49" s="32"/>
    </row>
    <row r="50" spans="4:7" x14ac:dyDescent="0.25">
      <c r="D50" s="21" t="s">
        <v>37</v>
      </c>
      <c r="E50" s="22"/>
      <c r="F50" s="31"/>
      <c r="G50" s="32"/>
    </row>
    <row r="51" spans="4:7" x14ac:dyDescent="0.25">
      <c r="D51" s="21" t="s">
        <v>38</v>
      </c>
      <c r="E51" s="68"/>
      <c r="F51" s="31"/>
      <c r="G51" s="69"/>
    </row>
    <row r="52" spans="4:7" x14ac:dyDescent="0.25">
      <c r="D52" s="21" t="s">
        <v>39</v>
      </c>
      <c r="E52" s="49"/>
      <c r="F52" s="67"/>
      <c r="G52" s="51"/>
    </row>
    <row r="53" spans="4:7" x14ac:dyDescent="0.25">
      <c r="D53" s="66" t="s">
        <v>63</v>
      </c>
      <c r="E53" s="17"/>
      <c r="F53" s="17"/>
      <c r="G53" s="17"/>
    </row>
    <row r="54" spans="4:7" x14ac:dyDescent="0.25">
      <c r="D54" s="15" t="s">
        <v>5</v>
      </c>
      <c r="E54" s="17"/>
      <c r="F54" s="17"/>
      <c r="G54" s="17"/>
    </row>
  </sheetData>
  <mergeCells count="9">
    <mergeCell ref="D2:N2"/>
    <mergeCell ref="D33:G34"/>
    <mergeCell ref="D35:G35"/>
    <mergeCell ref="D45:G46"/>
    <mergeCell ref="D47:G47"/>
    <mergeCell ref="D7:O8"/>
    <mergeCell ref="D9:O9"/>
    <mergeCell ref="D22:G23"/>
    <mergeCell ref="D24:G2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54"/>
  <sheetViews>
    <sheetView showGridLines="0" topLeftCell="A31" workbookViewId="0">
      <selection activeCell="F38" sqref="E38:F38"/>
    </sheetView>
  </sheetViews>
  <sheetFormatPr baseColWidth="10" defaultColWidth="9.140625" defaultRowHeight="15" x14ac:dyDescent="0.25"/>
  <cols>
    <col min="6" max="6" width="10.28515625" bestFit="1" customWidth="1"/>
    <col min="7" max="7" width="11.28515625" bestFit="1" customWidth="1"/>
  </cols>
  <sheetData>
    <row r="2" spans="2:15" ht="22.5" x14ac:dyDescent="0.25">
      <c r="D2" s="92" t="s">
        <v>57</v>
      </c>
      <c r="E2" s="92"/>
      <c r="F2" s="92"/>
      <c r="G2" s="92"/>
      <c r="H2" s="92"/>
      <c r="I2" s="92"/>
      <c r="J2" s="92"/>
      <c r="K2" s="92"/>
      <c r="L2" s="92"/>
      <c r="M2" s="92"/>
      <c r="N2" s="92"/>
    </row>
    <row r="7" spans="2:15" x14ac:dyDescent="0.25">
      <c r="B7" s="19" t="s">
        <v>10</v>
      </c>
      <c r="D7" s="94" t="s">
        <v>40</v>
      </c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</row>
    <row r="8" spans="2:15" x14ac:dyDescent="0.25">
      <c r="C8" s="29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</row>
    <row r="9" spans="2:15" x14ac:dyDescent="0.25">
      <c r="D9" s="93" t="s">
        <v>23</v>
      </c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</row>
    <row r="10" spans="2:15" x14ac:dyDescent="0.25">
      <c r="D10" s="11"/>
      <c r="E10" s="11"/>
      <c r="F10" s="11"/>
      <c r="G10" s="11"/>
      <c r="H10" s="11"/>
      <c r="I10" s="11"/>
      <c r="J10" s="11"/>
    </row>
    <row r="11" spans="2:15" x14ac:dyDescent="0.25">
      <c r="D11" s="20" t="s">
        <v>24</v>
      </c>
      <c r="E11" s="27">
        <v>2010</v>
      </c>
      <c r="F11" s="27">
        <v>2011</v>
      </c>
      <c r="G11" s="27">
        <v>2012</v>
      </c>
      <c r="H11" s="27">
        <v>2013</v>
      </c>
      <c r="I11" s="27">
        <v>2014</v>
      </c>
      <c r="J11" s="27">
        <v>2015</v>
      </c>
      <c r="K11" s="27">
        <v>2016</v>
      </c>
      <c r="L11" s="27">
        <v>2017</v>
      </c>
      <c r="M11" s="27">
        <v>2018</v>
      </c>
      <c r="N11" s="27">
        <v>2019</v>
      </c>
      <c r="O11" s="27" t="s">
        <v>41</v>
      </c>
    </row>
    <row r="12" spans="2:15" x14ac:dyDescent="0.25">
      <c r="D12" s="12" t="s">
        <v>26</v>
      </c>
      <c r="E12" s="33">
        <v>4.6408130915908063E-2</v>
      </c>
      <c r="F12" s="33">
        <v>2.5762119836796979E-2</v>
      </c>
      <c r="G12" s="33">
        <v>4.1327845135927396E-2</v>
      </c>
      <c r="H12" s="33">
        <v>1.8869171166479688E-2</v>
      </c>
      <c r="I12" s="33">
        <v>2.4634428526213246E-2</v>
      </c>
      <c r="J12" s="33">
        <v>2.6895192549591447E-2</v>
      </c>
      <c r="K12" s="33">
        <v>1.1706968907685154E-2</v>
      </c>
      <c r="L12" s="33">
        <v>1.6375784561035472E-2</v>
      </c>
      <c r="M12" s="33">
        <v>6.8124381851070075E-3</v>
      </c>
      <c r="N12" s="33">
        <v>2.8532185795316803E-3</v>
      </c>
      <c r="O12" s="36"/>
    </row>
    <row r="13" spans="2:15" x14ac:dyDescent="0.25">
      <c r="D13" s="28" t="s">
        <v>25</v>
      </c>
      <c r="E13" s="34">
        <v>0.3821837215247515</v>
      </c>
      <c r="F13" s="34">
        <v>0.30407573350291994</v>
      </c>
      <c r="G13" s="34">
        <v>0.25243706729326348</v>
      </c>
      <c r="H13" s="34">
        <v>0.24745390073921444</v>
      </c>
      <c r="I13" s="34">
        <v>0.2469886464108948</v>
      </c>
      <c r="J13" s="34">
        <v>0.20761673203150444</v>
      </c>
      <c r="K13" s="34">
        <v>0.14811711121287491</v>
      </c>
      <c r="L13" s="34">
        <v>0.1848866898804449</v>
      </c>
      <c r="M13" s="34">
        <v>0.11994486815349306</v>
      </c>
      <c r="N13" s="34">
        <v>0.1021999661978983</v>
      </c>
      <c r="O13" s="37">
        <f>+N13+0.1</f>
        <v>0.20219996619789832</v>
      </c>
    </row>
    <row r="14" spans="2:15" x14ac:dyDescent="0.25">
      <c r="D14" s="26" t="s">
        <v>44</v>
      </c>
      <c r="E14" s="35"/>
      <c r="F14" s="35"/>
      <c r="G14" s="35"/>
      <c r="H14" s="35"/>
      <c r="I14" s="35"/>
      <c r="J14" s="35"/>
      <c r="K14" s="35"/>
      <c r="L14" s="35"/>
      <c r="M14" s="35"/>
      <c r="N14" s="35">
        <v>0.36499211156834871</v>
      </c>
      <c r="O14" s="35"/>
    </row>
    <row r="15" spans="2:15" x14ac:dyDescent="0.25">
      <c r="D15" s="40" t="s">
        <v>27</v>
      </c>
      <c r="E15" s="40">
        <v>1207589</v>
      </c>
      <c r="F15" s="40">
        <v>1218492</v>
      </c>
      <c r="G15" s="40">
        <v>1229260</v>
      </c>
      <c r="H15" s="40">
        <v>1239882</v>
      </c>
      <c r="I15" s="40">
        <v>1250349</v>
      </c>
      <c r="J15" s="40">
        <v>1260650</v>
      </c>
      <c r="K15" s="40">
        <v>1270794</v>
      </c>
      <c r="L15" s="40">
        <v>1280788</v>
      </c>
      <c r="M15" s="40">
        <v>1270295</v>
      </c>
      <c r="N15" s="40">
        <v>1292105</v>
      </c>
      <c r="O15" s="40">
        <v>1310785</v>
      </c>
    </row>
    <row r="16" spans="2:15" x14ac:dyDescent="0.25">
      <c r="D16" s="42" t="s">
        <v>48</v>
      </c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</row>
    <row r="17" spans="2:15" ht="22.5" x14ac:dyDescent="0.25">
      <c r="D17" s="39" t="s">
        <v>46</v>
      </c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</row>
    <row r="18" spans="2:15" x14ac:dyDescent="0.25">
      <c r="D18" s="44" t="s">
        <v>43</v>
      </c>
      <c r="E18" s="17"/>
      <c r="F18" s="17"/>
      <c r="G18" s="17"/>
      <c r="H18" s="17"/>
      <c r="I18" s="17"/>
      <c r="J18" s="17"/>
    </row>
    <row r="19" spans="2:15" x14ac:dyDescent="0.25">
      <c r="D19" s="15" t="s">
        <v>5</v>
      </c>
      <c r="E19" s="17"/>
      <c r="F19" s="17"/>
      <c r="G19" s="17"/>
      <c r="H19" s="17"/>
      <c r="I19" s="17"/>
      <c r="J19" s="17"/>
    </row>
    <row r="22" spans="2:15" x14ac:dyDescent="0.25">
      <c r="B22" s="19" t="s">
        <v>11</v>
      </c>
      <c r="C22" s="29"/>
      <c r="D22" s="94" t="s">
        <v>28</v>
      </c>
      <c r="E22" s="94"/>
      <c r="F22" s="94"/>
      <c r="G22" s="94"/>
    </row>
    <row r="23" spans="2:15" x14ac:dyDescent="0.25">
      <c r="C23" s="16"/>
      <c r="D23" s="94"/>
      <c r="E23" s="94"/>
      <c r="F23" s="94"/>
      <c r="G23" s="94"/>
    </row>
    <row r="24" spans="2:15" x14ac:dyDescent="0.25">
      <c r="C24" s="11"/>
      <c r="D24" s="98" t="s">
        <v>33</v>
      </c>
      <c r="E24" s="98"/>
      <c r="F24" s="98"/>
      <c r="G24" s="98"/>
    </row>
    <row r="25" spans="2:15" ht="21" x14ac:dyDescent="0.25">
      <c r="D25" s="30" t="s">
        <v>8</v>
      </c>
      <c r="E25" s="30" t="s">
        <v>31</v>
      </c>
      <c r="F25" s="30" t="s">
        <v>50</v>
      </c>
      <c r="G25" s="30" t="s">
        <v>29</v>
      </c>
      <c r="H25" s="30" t="s">
        <v>4</v>
      </c>
    </row>
    <row r="26" spans="2:15" x14ac:dyDescent="0.25">
      <c r="D26" s="13" t="s">
        <v>9</v>
      </c>
      <c r="E26" s="14"/>
      <c r="F26" s="12"/>
      <c r="G26" s="12"/>
      <c r="H26" s="12"/>
    </row>
    <row r="27" spans="2:15" x14ac:dyDescent="0.25">
      <c r="D27" s="18" t="s">
        <v>7</v>
      </c>
      <c r="E27" s="45">
        <v>2.1390455099395763E-3</v>
      </c>
      <c r="F27" s="45">
        <v>0.17468289547090624</v>
      </c>
      <c r="G27" s="46">
        <v>0.82317805901915408</v>
      </c>
      <c r="H27" s="46">
        <f>SUM(E27:G27)</f>
        <v>0.99999999999999989</v>
      </c>
    </row>
    <row r="28" spans="2:15" x14ac:dyDescent="0.25">
      <c r="D28" s="21" t="s">
        <v>6</v>
      </c>
      <c r="E28" s="47">
        <v>2.9913093505955653E-3</v>
      </c>
      <c r="F28" s="47">
        <v>8.4779896415293071E-2</v>
      </c>
      <c r="G28" s="48">
        <v>0.91222879423411152</v>
      </c>
      <c r="H28" s="48">
        <f>SUM(E28:G28)</f>
        <v>1.0000000000000002</v>
      </c>
    </row>
    <row r="29" spans="2:15" x14ac:dyDescent="0.25">
      <c r="D29" s="15" t="s">
        <v>49</v>
      </c>
      <c r="E29" s="17"/>
      <c r="F29" s="17"/>
      <c r="G29" s="17"/>
    </row>
    <row r="30" spans="2:15" x14ac:dyDescent="0.25">
      <c r="D30" s="15" t="s">
        <v>5</v>
      </c>
      <c r="E30" s="17"/>
      <c r="F30" s="17"/>
      <c r="G30" s="17"/>
    </row>
    <row r="33" spans="2:11" x14ac:dyDescent="0.25">
      <c r="B33" s="19" t="s">
        <v>12</v>
      </c>
      <c r="C33" s="29"/>
      <c r="D33" s="94" t="s">
        <v>32</v>
      </c>
      <c r="E33" s="94"/>
      <c r="F33" s="94"/>
      <c r="G33" s="94"/>
      <c r="H33" s="29"/>
      <c r="I33" s="29"/>
      <c r="J33" s="53"/>
      <c r="K33" s="53"/>
    </row>
    <row r="34" spans="2:11" x14ac:dyDescent="0.25">
      <c r="C34" s="16"/>
      <c r="D34" s="94"/>
      <c r="E34" s="94"/>
      <c r="F34" s="94"/>
      <c r="G34" s="94"/>
      <c r="H34" s="29"/>
      <c r="I34" s="29"/>
      <c r="J34" s="53"/>
      <c r="K34" s="53"/>
    </row>
    <row r="35" spans="2:11" x14ac:dyDescent="0.25">
      <c r="D35" s="98" t="s">
        <v>33</v>
      </c>
      <c r="E35" s="98"/>
      <c r="F35" s="98"/>
      <c r="G35" s="98"/>
      <c r="H35" s="16"/>
      <c r="I35" s="16"/>
      <c r="J35" s="54"/>
      <c r="K35" s="54"/>
    </row>
    <row r="36" spans="2:11" ht="21" x14ac:dyDescent="0.25">
      <c r="D36" s="30" t="s">
        <v>8</v>
      </c>
      <c r="E36" s="30" t="s">
        <v>31</v>
      </c>
      <c r="F36" s="30" t="s">
        <v>50</v>
      </c>
      <c r="G36" s="30" t="s">
        <v>29</v>
      </c>
      <c r="H36" s="30" t="s">
        <v>4</v>
      </c>
      <c r="J36" s="30" t="s">
        <v>30</v>
      </c>
      <c r="K36" s="25"/>
    </row>
    <row r="37" spans="2:11" x14ac:dyDescent="0.25">
      <c r="D37" s="13" t="s">
        <v>34</v>
      </c>
      <c r="E37" s="14"/>
      <c r="F37" s="12"/>
      <c r="G37" s="12"/>
      <c r="H37" s="12"/>
      <c r="J37" s="12"/>
      <c r="K37" s="55"/>
    </row>
    <row r="38" spans="2:11" x14ac:dyDescent="0.25">
      <c r="D38" s="18" t="s">
        <v>52</v>
      </c>
      <c r="E38" s="45">
        <v>1.9197523313692184E-3</v>
      </c>
      <c r="F38" s="45">
        <v>9.3776597731895048E-2</v>
      </c>
      <c r="G38" s="46">
        <v>0.90430361160852568</v>
      </c>
      <c r="H38" s="46">
        <f t="shared" ref="H38:H39" si="0">SUM(E38:G38)</f>
        <v>0.99999996167178995</v>
      </c>
      <c r="J38" s="45">
        <f>+F38+E38</f>
        <v>9.5696350063264268E-2</v>
      </c>
      <c r="K38" s="58"/>
    </row>
    <row r="39" spans="2:11" x14ac:dyDescent="0.25">
      <c r="D39" s="18" t="s">
        <v>53</v>
      </c>
      <c r="E39" s="45">
        <v>0</v>
      </c>
      <c r="F39" s="45">
        <v>1.7930147557326824E-2</v>
      </c>
      <c r="G39" s="46">
        <v>0.98207007942637647</v>
      </c>
      <c r="H39" s="46">
        <f t="shared" si="0"/>
        <v>1.0000002269837034</v>
      </c>
      <c r="J39" s="45">
        <f>+F39+E39</f>
        <v>1.7930147557326824E-2</v>
      </c>
      <c r="K39" s="58"/>
    </row>
    <row r="40" spans="2:11" x14ac:dyDescent="0.25">
      <c r="D40" s="23" t="s">
        <v>54</v>
      </c>
      <c r="E40" s="63">
        <v>1.4424195604201711E-3</v>
      </c>
      <c r="F40" s="63">
        <v>7.4917920008507277E-2</v>
      </c>
      <c r="G40" s="64">
        <v>0.92363972074534839</v>
      </c>
      <c r="H40" s="64">
        <f>SUM(E40:G40)</f>
        <v>1.0000000603142758</v>
      </c>
      <c r="J40" s="63">
        <f>+F40+E40</f>
        <v>7.6360339568927446E-2</v>
      </c>
      <c r="K40" s="58"/>
    </row>
    <row r="41" spans="2:11" x14ac:dyDescent="0.25">
      <c r="D41" s="15" t="s">
        <v>51</v>
      </c>
      <c r="E41" s="17"/>
      <c r="F41" s="17"/>
      <c r="G41" s="17"/>
      <c r="H41" s="17"/>
      <c r="I41" s="17"/>
      <c r="J41" s="52"/>
      <c r="K41" s="58"/>
    </row>
    <row r="42" spans="2:11" x14ac:dyDescent="0.25">
      <c r="D42" s="15" t="s">
        <v>5</v>
      </c>
      <c r="E42" s="17"/>
      <c r="F42" s="17"/>
      <c r="G42" s="17"/>
      <c r="H42" s="17"/>
      <c r="I42" s="17"/>
      <c r="J42" s="52"/>
      <c r="K42" s="62"/>
    </row>
    <row r="45" spans="2:11" x14ac:dyDescent="0.25">
      <c r="B45" s="19" t="s">
        <v>55</v>
      </c>
      <c r="C45" s="29"/>
      <c r="D45" s="94" t="s">
        <v>83</v>
      </c>
      <c r="E45" s="94"/>
      <c r="F45" s="94"/>
      <c r="G45" s="94"/>
    </row>
    <row r="46" spans="2:11" x14ac:dyDescent="0.25">
      <c r="C46" s="16"/>
      <c r="D46" s="94"/>
      <c r="E46" s="94"/>
      <c r="F46" s="94"/>
      <c r="G46" s="94"/>
    </row>
    <row r="47" spans="2:11" x14ac:dyDescent="0.25">
      <c r="D47" s="98" t="s">
        <v>61</v>
      </c>
      <c r="E47" s="98"/>
      <c r="F47" s="98"/>
      <c r="G47" s="98"/>
    </row>
    <row r="48" spans="2:11" x14ac:dyDescent="0.25">
      <c r="D48" s="30" t="s">
        <v>35</v>
      </c>
      <c r="E48" s="30">
        <v>2019</v>
      </c>
      <c r="F48" s="30">
        <v>2020</v>
      </c>
      <c r="G48" s="30">
        <v>2021</v>
      </c>
    </row>
    <row r="49" spans="4:7" x14ac:dyDescent="0.25">
      <c r="D49" s="21" t="s">
        <v>36</v>
      </c>
      <c r="E49" s="68"/>
      <c r="F49" s="31"/>
      <c r="G49" s="69"/>
    </row>
    <row r="50" spans="4:7" x14ac:dyDescent="0.25">
      <c r="D50" s="21" t="s">
        <v>37</v>
      </c>
      <c r="E50" s="22"/>
      <c r="F50" s="67"/>
      <c r="G50" s="32"/>
    </row>
    <row r="51" spans="4:7" x14ac:dyDescent="0.25">
      <c r="D51" s="21" t="s">
        <v>38</v>
      </c>
      <c r="E51" s="22"/>
      <c r="F51" s="31"/>
      <c r="G51" s="32"/>
    </row>
    <row r="52" spans="4:7" x14ac:dyDescent="0.25">
      <c r="D52" s="21" t="s">
        <v>39</v>
      </c>
      <c r="E52" s="49"/>
      <c r="F52" s="50"/>
      <c r="G52" s="51"/>
    </row>
    <row r="53" spans="4:7" x14ac:dyDescent="0.25">
      <c r="D53" s="66" t="s">
        <v>63</v>
      </c>
      <c r="E53" s="17"/>
      <c r="F53" s="17"/>
      <c r="G53" s="17"/>
    </row>
    <row r="54" spans="4:7" x14ac:dyDescent="0.25">
      <c r="D54" s="15" t="s">
        <v>5</v>
      </c>
      <c r="E54" s="17"/>
      <c r="F54" s="17"/>
      <c r="G54" s="17"/>
    </row>
  </sheetData>
  <mergeCells count="9">
    <mergeCell ref="D2:N2"/>
    <mergeCell ref="D45:G46"/>
    <mergeCell ref="D47:G47"/>
    <mergeCell ref="D7:O8"/>
    <mergeCell ref="D9:O9"/>
    <mergeCell ref="D22:G23"/>
    <mergeCell ref="D24:G24"/>
    <mergeCell ref="D33:G34"/>
    <mergeCell ref="D35:G35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54"/>
  <sheetViews>
    <sheetView showGridLines="0" topLeftCell="A36" workbookViewId="0">
      <selection activeCell="F28" sqref="E28:F28"/>
    </sheetView>
  </sheetViews>
  <sheetFormatPr baseColWidth="10" defaultColWidth="9.140625" defaultRowHeight="15" x14ac:dyDescent="0.25"/>
  <cols>
    <col min="6" max="6" width="10.28515625" bestFit="1" customWidth="1"/>
    <col min="7" max="7" width="11.28515625" bestFit="1" customWidth="1"/>
  </cols>
  <sheetData>
    <row r="2" spans="2:15" ht="22.5" x14ac:dyDescent="0.25">
      <c r="D2" s="92" t="s">
        <v>58</v>
      </c>
      <c r="E2" s="92"/>
      <c r="F2" s="92"/>
      <c r="G2" s="92"/>
      <c r="H2" s="92"/>
      <c r="I2" s="92"/>
      <c r="J2" s="92"/>
      <c r="K2" s="92"/>
      <c r="L2" s="92"/>
      <c r="M2" s="92"/>
      <c r="N2" s="92"/>
    </row>
    <row r="7" spans="2:15" x14ac:dyDescent="0.25">
      <c r="B7" s="19" t="s">
        <v>10</v>
      </c>
      <c r="D7" s="94" t="s">
        <v>40</v>
      </c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</row>
    <row r="8" spans="2:15" x14ac:dyDescent="0.25">
      <c r="C8" s="29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</row>
    <row r="9" spans="2:15" x14ac:dyDescent="0.25">
      <c r="D9" s="93" t="s">
        <v>23</v>
      </c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</row>
    <row r="10" spans="2:15" x14ac:dyDescent="0.25">
      <c r="D10" s="11"/>
      <c r="E10" s="11"/>
      <c r="F10" s="11"/>
      <c r="G10" s="11"/>
      <c r="H10" s="11"/>
      <c r="I10" s="11"/>
      <c r="J10" s="11"/>
    </row>
    <row r="11" spans="2:15" x14ac:dyDescent="0.25">
      <c r="D11" s="20" t="s">
        <v>24</v>
      </c>
      <c r="E11" s="27">
        <v>2010</v>
      </c>
      <c r="F11" s="27">
        <v>2011</v>
      </c>
      <c r="G11" s="27">
        <v>2012</v>
      </c>
      <c r="H11" s="27">
        <v>2013</v>
      </c>
      <c r="I11" s="27">
        <v>2014</v>
      </c>
      <c r="J11" s="27">
        <v>2015</v>
      </c>
      <c r="K11" s="27">
        <v>2016</v>
      </c>
      <c r="L11" s="27">
        <v>2017</v>
      </c>
      <c r="M11" s="27">
        <v>2018</v>
      </c>
      <c r="N11" s="27">
        <v>2019</v>
      </c>
      <c r="O11" s="27" t="s">
        <v>41</v>
      </c>
    </row>
    <row r="12" spans="2:15" x14ac:dyDescent="0.25">
      <c r="D12" s="12" t="s">
        <v>26</v>
      </c>
      <c r="E12" s="33">
        <v>9.5564190278518313E-2</v>
      </c>
      <c r="F12" s="33">
        <v>8.3389042149058068E-2</v>
      </c>
      <c r="G12" s="33">
        <v>6.9284101485436775E-2</v>
      </c>
      <c r="H12" s="33">
        <v>6.3481083065285493E-2</v>
      </c>
      <c r="I12" s="33">
        <v>7.8398864627754486E-2</v>
      </c>
      <c r="J12" s="33">
        <v>5.3445874072126226E-2</v>
      </c>
      <c r="K12" s="33">
        <v>5.354521376173061E-2</v>
      </c>
      <c r="L12" s="33">
        <v>5.1070331196253822E-2</v>
      </c>
      <c r="M12" s="33">
        <v>3.0527675361067388E-2</v>
      </c>
      <c r="N12" s="33">
        <v>2.5136193386138594E-2</v>
      </c>
      <c r="O12" s="36"/>
    </row>
    <row r="13" spans="2:15" x14ac:dyDescent="0.25">
      <c r="D13" s="28" t="s">
        <v>25</v>
      </c>
      <c r="E13" s="34">
        <v>0.44250720323510384</v>
      </c>
      <c r="F13" s="34">
        <v>0.3518091203904436</v>
      </c>
      <c r="G13" s="34">
        <v>0.34874722076750536</v>
      </c>
      <c r="H13" s="34">
        <v>0.35111473940342752</v>
      </c>
      <c r="I13" s="34">
        <v>0.29613840469887809</v>
      </c>
      <c r="J13" s="34">
        <v>0.29431734161676909</v>
      </c>
      <c r="K13" s="34">
        <v>0.30704463597829218</v>
      </c>
      <c r="L13" s="34">
        <v>0.28655372602863988</v>
      </c>
      <c r="M13" s="34">
        <v>0.27533430565517131</v>
      </c>
      <c r="N13" s="34">
        <v>0.24182235264952559</v>
      </c>
      <c r="O13" s="37">
        <f>+N13+0.1</f>
        <v>0.3418223526495256</v>
      </c>
    </row>
    <row r="14" spans="2:15" x14ac:dyDescent="0.25">
      <c r="D14" s="26" t="s">
        <v>44</v>
      </c>
      <c r="E14" s="35"/>
      <c r="F14" s="35"/>
      <c r="G14" s="35"/>
      <c r="H14" s="35"/>
      <c r="I14" s="35"/>
      <c r="J14" s="35"/>
      <c r="K14" s="35"/>
      <c r="L14" s="35"/>
      <c r="M14" s="35"/>
      <c r="N14" s="35">
        <v>0.39850286787921263</v>
      </c>
      <c r="O14" s="35"/>
    </row>
    <row r="15" spans="2:15" x14ac:dyDescent="0.25">
      <c r="D15" s="40" t="s">
        <v>27</v>
      </c>
      <c r="E15" s="40">
        <v>1769555</v>
      </c>
      <c r="F15" s="40">
        <v>1784551</v>
      </c>
      <c r="G15" s="40">
        <v>1799607</v>
      </c>
      <c r="H15" s="40">
        <v>1814622</v>
      </c>
      <c r="I15" s="40">
        <v>1829496</v>
      </c>
      <c r="J15" s="40">
        <v>1844129</v>
      </c>
      <c r="K15" s="40">
        <v>1858617</v>
      </c>
      <c r="L15" s="40">
        <v>1873024</v>
      </c>
      <c r="M15" s="40">
        <v>1974368</v>
      </c>
      <c r="N15" s="40">
        <v>2013517</v>
      </c>
      <c r="O15" s="40">
        <v>2047954</v>
      </c>
    </row>
    <row r="16" spans="2:15" x14ac:dyDescent="0.25">
      <c r="D16" s="42" t="s">
        <v>48</v>
      </c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</row>
    <row r="17" spans="2:15" ht="22.5" x14ac:dyDescent="0.25">
      <c r="D17" s="39" t="s">
        <v>46</v>
      </c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</row>
    <row r="18" spans="2:15" x14ac:dyDescent="0.25">
      <c r="D18" s="44" t="s">
        <v>43</v>
      </c>
      <c r="E18" s="17"/>
      <c r="F18" s="17"/>
      <c r="G18" s="17"/>
      <c r="H18" s="17"/>
      <c r="I18" s="17"/>
      <c r="J18" s="17"/>
    </row>
    <row r="19" spans="2:15" x14ac:dyDescent="0.25">
      <c r="D19" s="15" t="s">
        <v>5</v>
      </c>
      <c r="E19" s="17"/>
      <c r="F19" s="17"/>
      <c r="G19" s="17"/>
      <c r="H19" s="17"/>
      <c r="I19" s="17"/>
      <c r="J19" s="17"/>
    </row>
    <row r="22" spans="2:15" x14ac:dyDescent="0.25">
      <c r="B22" s="19" t="s">
        <v>11</v>
      </c>
      <c r="C22" s="29"/>
      <c r="D22" s="94" t="s">
        <v>28</v>
      </c>
      <c r="E22" s="94"/>
      <c r="F22" s="94"/>
      <c r="G22" s="94"/>
    </row>
    <row r="23" spans="2:15" x14ac:dyDescent="0.25">
      <c r="C23" s="16"/>
      <c r="D23" s="94"/>
      <c r="E23" s="94"/>
      <c r="F23" s="94"/>
      <c r="G23" s="94"/>
    </row>
    <row r="24" spans="2:15" x14ac:dyDescent="0.25">
      <c r="C24" s="11"/>
      <c r="D24" s="98" t="s">
        <v>33</v>
      </c>
      <c r="E24" s="98"/>
      <c r="F24" s="98"/>
      <c r="G24" s="98"/>
    </row>
    <row r="25" spans="2:15" ht="21" x14ac:dyDescent="0.25">
      <c r="D25" s="30" t="s">
        <v>8</v>
      </c>
      <c r="E25" s="30" t="s">
        <v>31</v>
      </c>
      <c r="F25" s="30" t="s">
        <v>50</v>
      </c>
      <c r="G25" s="30" t="s">
        <v>29</v>
      </c>
      <c r="H25" s="30" t="s">
        <v>4</v>
      </c>
    </row>
    <row r="26" spans="2:15" x14ac:dyDescent="0.25">
      <c r="D26" s="13" t="s">
        <v>9</v>
      </c>
      <c r="E26" s="14"/>
      <c r="F26" s="12"/>
      <c r="G26" s="12"/>
      <c r="H26" s="12"/>
    </row>
    <row r="27" spans="2:15" x14ac:dyDescent="0.25">
      <c r="D27" s="18" t="s">
        <v>7</v>
      </c>
      <c r="E27" s="45">
        <v>9.2224959739838366E-2</v>
      </c>
      <c r="F27" s="45">
        <v>0.35801439519363887</v>
      </c>
      <c r="G27" s="46">
        <v>0.54976064506652278</v>
      </c>
      <c r="H27" s="46">
        <f>SUM(E27:G27)</f>
        <v>1</v>
      </c>
    </row>
    <row r="28" spans="2:15" x14ac:dyDescent="0.25">
      <c r="D28" s="21" t="s">
        <v>6</v>
      </c>
      <c r="E28" s="47">
        <v>8.891234035900291E-3</v>
      </c>
      <c r="F28" s="47">
        <v>0.18246474950898486</v>
      </c>
      <c r="G28" s="48">
        <v>0.80864401645511486</v>
      </c>
      <c r="H28" s="48">
        <f>SUM(E28:G28)</f>
        <v>1</v>
      </c>
    </row>
    <row r="29" spans="2:15" x14ac:dyDescent="0.25">
      <c r="D29" s="15" t="s">
        <v>49</v>
      </c>
      <c r="E29" s="17"/>
      <c r="F29" s="17"/>
      <c r="G29" s="17"/>
    </row>
    <row r="30" spans="2:15" x14ac:dyDescent="0.25">
      <c r="D30" s="15" t="s">
        <v>5</v>
      </c>
      <c r="E30" s="17"/>
      <c r="F30" s="17"/>
      <c r="G30" s="17"/>
    </row>
    <row r="33" spans="2:11" x14ac:dyDescent="0.25">
      <c r="B33" s="19" t="s">
        <v>12</v>
      </c>
      <c r="C33" s="29"/>
      <c r="D33" s="94" t="s">
        <v>32</v>
      </c>
      <c r="E33" s="94"/>
      <c r="F33" s="94"/>
      <c r="G33" s="94"/>
      <c r="H33" s="29"/>
      <c r="I33" s="29"/>
      <c r="J33" s="53"/>
      <c r="K33" s="53"/>
    </row>
    <row r="34" spans="2:11" x14ac:dyDescent="0.25">
      <c r="C34" s="16"/>
      <c r="D34" s="94"/>
      <c r="E34" s="94"/>
      <c r="F34" s="94"/>
      <c r="G34" s="94"/>
      <c r="H34" s="29"/>
      <c r="I34" s="29"/>
      <c r="J34" s="53"/>
      <c r="K34" s="53"/>
    </row>
    <row r="35" spans="2:11" x14ac:dyDescent="0.25">
      <c r="D35" s="98" t="s">
        <v>33</v>
      </c>
      <c r="E35" s="98"/>
      <c r="F35" s="98"/>
      <c r="G35" s="98"/>
      <c r="H35" s="16"/>
      <c r="I35" s="16"/>
      <c r="J35" s="54"/>
      <c r="K35" s="54"/>
    </row>
    <row r="36" spans="2:11" ht="21" x14ac:dyDescent="0.25">
      <c r="D36" s="30" t="s">
        <v>8</v>
      </c>
      <c r="E36" s="30" t="s">
        <v>31</v>
      </c>
      <c r="F36" s="30" t="s">
        <v>50</v>
      </c>
      <c r="G36" s="30" t="s">
        <v>29</v>
      </c>
      <c r="H36" s="30" t="s">
        <v>4</v>
      </c>
      <c r="J36" s="30" t="s">
        <v>30</v>
      </c>
      <c r="K36" s="25"/>
    </row>
    <row r="37" spans="2:11" x14ac:dyDescent="0.25">
      <c r="D37" s="13" t="s">
        <v>34</v>
      </c>
      <c r="E37" s="14"/>
      <c r="F37" s="12"/>
      <c r="G37" s="12"/>
      <c r="H37" s="12"/>
      <c r="J37" s="12"/>
      <c r="K37" s="55"/>
    </row>
    <row r="38" spans="2:11" x14ac:dyDescent="0.25">
      <c r="D38" s="18" t="s">
        <v>52</v>
      </c>
      <c r="E38" s="45">
        <v>2.2204485809023514E-2</v>
      </c>
      <c r="F38" s="45">
        <v>0.20497482505882525</v>
      </c>
      <c r="G38" s="46">
        <v>0.77282072717800476</v>
      </c>
      <c r="H38" s="46">
        <f t="shared" ref="H38:H39" si="0">SUM(E38:G38)</f>
        <v>1.0000000380458536</v>
      </c>
      <c r="J38" s="45">
        <f>+F38+E38</f>
        <v>0.22717931086784876</v>
      </c>
      <c r="K38" s="58"/>
    </row>
    <row r="39" spans="2:11" x14ac:dyDescent="0.25">
      <c r="D39" s="18" t="s">
        <v>53</v>
      </c>
      <c r="E39" s="45">
        <v>0</v>
      </c>
      <c r="F39" s="45">
        <v>5.2668333787643552E-2</v>
      </c>
      <c r="G39" s="46">
        <v>0.94733161880607275</v>
      </c>
      <c r="H39" s="46">
        <f t="shared" si="0"/>
        <v>0.99999995259371632</v>
      </c>
      <c r="J39" s="45">
        <f>+F39+E39</f>
        <v>5.2668333787643552E-2</v>
      </c>
      <c r="K39" s="58"/>
    </row>
    <row r="40" spans="2:11" x14ac:dyDescent="0.25">
      <c r="D40" s="23" t="s">
        <v>54</v>
      </c>
      <c r="E40" s="63">
        <v>1.7518109195663358E-2</v>
      </c>
      <c r="F40" s="63">
        <v>0.17282973303906912</v>
      </c>
      <c r="G40" s="64">
        <v>0.80965218778133807</v>
      </c>
      <c r="H40" s="64">
        <f>SUM(E40:G40)</f>
        <v>1.0000000300160705</v>
      </c>
      <c r="J40" s="63">
        <f>+F40+E40</f>
        <v>0.19034784223473247</v>
      </c>
      <c r="K40" s="58"/>
    </row>
    <row r="41" spans="2:11" x14ac:dyDescent="0.25">
      <c r="D41" s="15" t="s">
        <v>51</v>
      </c>
      <c r="E41" s="17"/>
      <c r="F41" s="17"/>
      <c r="G41" s="17"/>
      <c r="H41" s="17"/>
      <c r="I41" s="17"/>
      <c r="J41" s="52"/>
      <c r="K41" s="58"/>
    </row>
    <row r="42" spans="2:11" x14ac:dyDescent="0.25">
      <c r="D42" s="15" t="s">
        <v>5</v>
      </c>
      <c r="E42" s="17"/>
      <c r="F42" s="17"/>
      <c r="G42" s="17"/>
      <c r="H42" s="17"/>
      <c r="I42" s="17"/>
      <c r="J42" s="52"/>
      <c r="K42" s="62"/>
    </row>
    <row r="45" spans="2:11" x14ac:dyDescent="0.25">
      <c r="B45" s="19" t="s">
        <v>55</v>
      </c>
      <c r="C45" s="29"/>
      <c r="D45" s="94" t="s">
        <v>83</v>
      </c>
      <c r="E45" s="94"/>
      <c r="F45" s="94"/>
      <c r="G45" s="94"/>
    </row>
    <row r="46" spans="2:11" x14ac:dyDescent="0.25">
      <c r="C46" s="16"/>
      <c r="D46" s="94"/>
      <c r="E46" s="94"/>
      <c r="F46" s="94"/>
      <c r="G46" s="94"/>
    </row>
    <row r="47" spans="2:11" x14ac:dyDescent="0.25">
      <c r="D47" s="98" t="s">
        <v>61</v>
      </c>
      <c r="E47" s="98"/>
      <c r="F47" s="98"/>
      <c r="G47" s="98"/>
    </row>
    <row r="48" spans="2:11" x14ac:dyDescent="0.25">
      <c r="D48" s="30" t="s">
        <v>35</v>
      </c>
      <c r="E48" s="30">
        <v>2019</v>
      </c>
      <c r="F48" s="30">
        <v>2020</v>
      </c>
      <c r="G48" s="30">
        <v>2021</v>
      </c>
    </row>
    <row r="49" spans="4:7" x14ac:dyDescent="0.25">
      <c r="D49" s="21" t="s">
        <v>36</v>
      </c>
      <c r="E49" s="22"/>
      <c r="F49" s="31"/>
      <c r="G49" s="32"/>
    </row>
    <row r="50" spans="4:7" x14ac:dyDescent="0.25">
      <c r="D50" s="21" t="s">
        <v>37</v>
      </c>
      <c r="E50" s="22"/>
      <c r="F50" s="31"/>
      <c r="G50" s="32"/>
    </row>
    <row r="51" spans="4:7" x14ac:dyDescent="0.25">
      <c r="D51" s="21" t="s">
        <v>38</v>
      </c>
      <c r="E51" s="68"/>
      <c r="F51" s="31"/>
      <c r="G51" s="69"/>
    </row>
    <row r="52" spans="4:7" x14ac:dyDescent="0.25">
      <c r="D52" s="21" t="s">
        <v>39</v>
      </c>
      <c r="E52" s="49"/>
      <c r="F52" s="67"/>
      <c r="G52" s="51"/>
    </row>
    <row r="53" spans="4:7" x14ac:dyDescent="0.25">
      <c r="D53" s="66" t="s">
        <v>63</v>
      </c>
      <c r="E53" s="17"/>
      <c r="F53" s="17"/>
      <c r="G53" s="17"/>
    </row>
    <row r="54" spans="4:7" x14ac:dyDescent="0.25">
      <c r="D54" s="15" t="s">
        <v>5</v>
      </c>
      <c r="E54" s="17"/>
      <c r="F54" s="17"/>
      <c r="G54" s="17"/>
    </row>
  </sheetData>
  <mergeCells count="9">
    <mergeCell ref="D33:G34"/>
    <mergeCell ref="D35:G35"/>
    <mergeCell ref="D45:G46"/>
    <mergeCell ref="D47:G47"/>
    <mergeCell ref="D2:N2"/>
    <mergeCell ref="D7:O8"/>
    <mergeCell ref="D9:O9"/>
    <mergeCell ref="D22:G23"/>
    <mergeCell ref="D24:G2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54"/>
  <sheetViews>
    <sheetView showGridLines="0" topLeftCell="A36" workbookViewId="0">
      <selection activeCell="C62" sqref="C62"/>
    </sheetView>
  </sheetViews>
  <sheetFormatPr baseColWidth="10" defaultColWidth="9.140625" defaultRowHeight="15" x14ac:dyDescent="0.25"/>
  <cols>
    <col min="6" max="6" width="10.28515625" bestFit="1" customWidth="1"/>
    <col min="7" max="7" width="11.28515625" bestFit="1" customWidth="1"/>
  </cols>
  <sheetData>
    <row r="2" spans="2:15" ht="22.5" x14ac:dyDescent="0.25">
      <c r="D2" s="92" t="s">
        <v>59</v>
      </c>
      <c r="E2" s="92"/>
      <c r="F2" s="92"/>
      <c r="G2" s="92"/>
      <c r="H2" s="92"/>
      <c r="I2" s="92"/>
      <c r="J2" s="92"/>
      <c r="K2" s="92"/>
      <c r="L2" s="92"/>
      <c r="M2" s="92"/>
      <c r="N2" s="92"/>
    </row>
    <row r="7" spans="2:15" x14ac:dyDescent="0.25">
      <c r="B7" s="19" t="s">
        <v>10</v>
      </c>
      <c r="D7" s="94" t="s">
        <v>40</v>
      </c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</row>
    <row r="8" spans="2:15" x14ac:dyDescent="0.25">
      <c r="C8" s="29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</row>
    <row r="9" spans="2:15" x14ac:dyDescent="0.25">
      <c r="D9" s="93" t="s">
        <v>23</v>
      </c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</row>
    <row r="10" spans="2:15" x14ac:dyDescent="0.25">
      <c r="D10" s="11"/>
      <c r="E10" s="11"/>
      <c r="F10" s="11"/>
      <c r="G10" s="11"/>
      <c r="H10" s="11"/>
      <c r="I10" s="11"/>
      <c r="J10" s="11"/>
    </row>
    <row r="11" spans="2:15" x14ac:dyDescent="0.25">
      <c r="D11" s="20" t="s">
        <v>24</v>
      </c>
      <c r="E11" s="27">
        <v>2010</v>
      </c>
      <c r="F11" s="27">
        <v>2011</v>
      </c>
      <c r="G11" s="27">
        <v>2012</v>
      </c>
      <c r="H11" s="27">
        <v>2013</v>
      </c>
      <c r="I11" s="27">
        <v>2014</v>
      </c>
      <c r="J11" s="27">
        <v>2015</v>
      </c>
      <c r="K11" s="27">
        <v>2016</v>
      </c>
      <c r="L11" s="27">
        <v>2017</v>
      </c>
      <c r="M11" s="27">
        <v>2018</v>
      </c>
      <c r="N11" s="27">
        <v>2019</v>
      </c>
      <c r="O11" s="27" t="s">
        <v>41</v>
      </c>
    </row>
    <row r="12" spans="2:15" x14ac:dyDescent="0.25">
      <c r="D12" s="12" t="s">
        <v>26</v>
      </c>
      <c r="E12" s="33">
        <v>1.8832417345604577E-3</v>
      </c>
      <c r="F12" s="33">
        <v>6.782740415475612E-3</v>
      </c>
      <c r="G12" s="33">
        <v>6.5965246702939968E-3</v>
      </c>
      <c r="H12" s="33">
        <v>2.9770854112849345E-3</v>
      </c>
      <c r="I12" s="33">
        <v>8.0569882889961145E-3</v>
      </c>
      <c r="J12" s="33">
        <v>3.2280405455430831E-3</v>
      </c>
      <c r="K12" s="33">
        <v>6.4506784355683345E-3</v>
      </c>
      <c r="L12" s="33">
        <v>1.2495486031318735E-3</v>
      </c>
      <c r="M12" s="33">
        <v>4.2215603674188558E-3</v>
      </c>
      <c r="N12" s="33">
        <v>6.710777009599829E-3</v>
      </c>
      <c r="O12" s="36"/>
    </row>
    <row r="13" spans="2:15" x14ac:dyDescent="0.25">
      <c r="D13" s="28" t="s">
        <v>25</v>
      </c>
      <c r="E13" s="34">
        <v>0.19737698135087095</v>
      </c>
      <c r="F13" s="34">
        <v>0.13941465603212572</v>
      </c>
      <c r="G13" s="34">
        <v>0.11697070518719956</v>
      </c>
      <c r="H13" s="34">
        <v>0.12725989422702799</v>
      </c>
      <c r="I13" s="34">
        <v>0.15044791771773267</v>
      </c>
      <c r="J13" s="34">
        <v>0.12976976836376419</v>
      </c>
      <c r="K13" s="34">
        <v>0.11881151136702256</v>
      </c>
      <c r="L13" s="34">
        <v>0.1182828042414891</v>
      </c>
      <c r="M13" s="34">
        <v>0.10903935922047489</v>
      </c>
      <c r="N13" s="34">
        <v>0.13687621475125247</v>
      </c>
      <c r="O13" s="37">
        <f>+N13+0.1</f>
        <v>0.23687621475125248</v>
      </c>
    </row>
    <row r="14" spans="2:15" x14ac:dyDescent="0.25">
      <c r="D14" s="26" t="s">
        <v>44</v>
      </c>
      <c r="E14" s="35"/>
      <c r="F14" s="35"/>
      <c r="G14" s="35"/>
      <c r="H14" s="35"/>
      <c r="I14" s="35"/>
      <c r="J14" s="35"/>
      <c r="K14" s="35"/>
      <c r="L14" s="35"/>
      <c r="M14" s="35"/>
      <c r="N14" s="35">
        <v>0.40939652515263747</v>
      </c>
      <c r="O14" s="35"/>
    </row>
    <row r="15" spans="2:15" x14ac:dyDescent="0.25">
      <c r="D15" s="40" t="s">
        <v>27</v>
      </c>
      <c r="E15" s="40">
        <v>221498</v>
      </c>
      <c r="F15" s="40">
        <v>224895</v>
      </c>
      <c r="G15" s="40">
        <v>228227</v>
      </c>
      <c r="H15" s="40">
        <v>231480</v>
      </c>
      <c r="I15" s="40">
        <v>234638</v>
      </c>
      <c r="J15" s="40">
        <v>237685</v>
      </c>
      <c r="K15" s="40">
        <v>240590</v>
      </c>
      <c r="L15" s="40">
        <v>243362</v>
      </c>
      <c r="M15" s="40">
        <v>241321</v>
      </c>
      <c r="N15" s="40">
        <v>246699</v>
      </c>
      <c r="O15" s="40">
        <v>251521</v>
      </c>
    </row>
    <row r="16" spans="2:15" x14ac:dyDescent="0.25">
      <c r="D16" s="42" t="s">
        <v>48</v>
      </c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</row>
    <row r="17" spans="2:15" ht="22.5" x14ac:dyDescent="0.25">
      <c r="D17" s="39" t="s">
        <v>46</v>
      </c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</row>
    <row r="18" spans="2:15" x14ac:dyDescent="0.25">
      <c r="D18" s="44" t="s">
        <v>43</v>
      </c>
      <c r="E18" s="17"/>
      <c r="F18" s="17"/>
      <c r="G18" s="17"/>
      <c r="H18" s="17"/>
      <c r="I18" s="17"/>
      <c r="J18" s="17"/>
    </row>
    <row r="19" spans="2:15" x14ac:dyDescent="0.25">
      <c r="D19" s="15" t="s">
        <v>5</v>
      </c>
      <c r="E19" s="17"/>
      <c r="F19" s="17"/>
      <c r="G19" s="17"/>
      <c r="H19" s="17"/>
      <c r="I19" s="17"/>
      <c r="J19" s="17"/>
    </row>
    <row r="22" spans="2:15" x14ac:dyDescent="0.25">
      <c r="B22" s="19" t="s">
        <v>11</v>
      </c>
      <c r="C22" s="29"/>
      <c r="D22" s="94" t="s">
        <v>28</v>
      </c>
      <c r="E22" s="94"/>
      <c r="F22" s="94"/>
      <c r="G22" s="94"/>
    </row>
    <row r="23" spans="2:15" x14ac:dyDescent="0.25">
      <c r="C23" s="16"/>
      <c r="D23" s="94"/>
      <c r="E23" s="94"/>
      <c r="F23" s="94"/>
      <c r="G23" s="94"/>
    </row>
    <row r="24" spans="2:15" x14ac:dyDescent="0.25">
      <c r="C24" s="11"/>
      <c r="D24" s="98" t="s">
        <v>33</v>
      </c>
      <c r="E24" s="98"/>
      <c r="F24" s="98"/>
      <c r="G24" s="98"/>
    </row>
    <row r="25" spans="2:15" ht="21" x14ac:dyDescent="0.25">
      <c r="D25" s="30" t="s">
        <v>8</v>
      </c>
      <c r="E25" s="30" t="s">
        <v>31</v>
      </c>
      <c r="F25" s="30" t="s">
        <v>50</v>
      </c>
      <c r="G25" s="30" t="s">
        <v>29</v>
      </c>
      <c r="H25" s="30" t="s">
        <v>4</v>
      </c>
    </row>
    <row r="26" spans="2:15" x14ac:dyDescent="0.25">
      <c r="D26" s="13" t="s">
        <v>9</v>
      </c>
      <c r="E26" s="14"/>
      <c r="F26" s="12"/>
      <c r="G26" s="12"/>
      <c r="H26" s="12"/>
    </row>
    <row r="27" spans="2:15" x14ac:dyDescent="0.25">
      <c r="D27" s="18" t="s">
        <v>7</v>
      </c>
      <c r="E27" s="45">
        <v>0</v>
      </c>
      <c r="F27" s="45">
        <v>0.16417414423396479</v>
      </c>
      <c r="G27" s="46">
        <v>0.83581256231306078</v>
      </c>
      <c r="H27" s="46">
        <f>SUM(E27:G27)</f>
        <v>0.99998670654702559</v>
      </c>
    </row>
    <row r="28" spans="2:15" x14ac:dyDescent="0.25">
      <c r="D28" s="21" t="s">
        <v>6</v>
      </c>
      <c r="E28" s="47">
        <v>6.9185693281150441E-3</v>
      </c>
      <c r="F28" s="47">
        <v>0.1291119138685867</v>
      </c>
      <c r="G28" s="48">
        <v>0.8639691051797066</v>
      </c>
      <c r="H28" s="48">
        <f>SUM(E28:G28)</f>
        <v>0.99999958837640834</v>
      </c>
    </row>
    <row r="29" spans="2:15" x14ac:dyDescent="0.25">
      <c r="D29" s="15" t="s">
        <v>49</v>
      </c>
      <c r="E29" s="17"/>
      <c r="F29" s="17"/>
      <c r="G29" s="17"/>
    </row>
    <row r="30" spans="2:15" x14ac:dyDescent="0.25">
      <c r="D30" s="15" t="s">
        <v>5</v>
      </c>
      <c r="E30" s="17"/>
      <c r="F30" s="17"/>
      <c r="G30" s="17"/>
    </row>
    <row r="33" spans="2:11" x14ac:dyDescent="0.25">
      <c r="B33" s="19" t="s">
        <v>12</v>
      </c>
      <c r="C33" s="29"/>
      <c r="D33" s="94" t="s">
        <v>32</v>
      </c>
      <c r="E33" s="94"/>
      <c r="F33" s="94"/>
      <c r="G33" s="94"/>
      <c r="H33" s="29"/>
      <c r="I33" s="29"/>
      <c r="J33" s="53"/>
      <c r="K33" s="53"/>
    </row>
    <row r="34" spans="2:11" x14ac:dyDescent="0.25">
      <c r="C34" s="16"/>
      <c r="D34" s="94"/>
      <c r="E34" s="94"/>
      <c r="F34" s="94"/>
      <c r="G34" s="94"/>
      <c r="H34" s="29"/>
      <c r="I34" s="29"/>
      <c r="J34" s="53"/>
      <c r="K34" s="53"/>
    </row>
    <row r="35" spans="2:11" x14ac:dyDescent="0.25">
      <c r="D35" s="98" t="s">
        <v>33</v>
      </c>
      <c r="E35" s="98"/>
      <c r="F35" s="98"/>
      <c r="G35" s="98"/>
      <c r="H35" s="16"/>
      <c r="I35" s="16"/>
      <c r="J35" s="54"/>
      <c r="K35" s="54"/>
    </row>
    <row r="36" spans="2:11" ht="21" x14ac:dyDescent="0.25">
      <c r="D36" s="30" t="s">
        <v>8</v>
      </c>
      <c r="E36" s="30" t="s">
        <v>31</v>
      </c>
      <c r="F36" s="30" t="s">
        <v>50</v>
      </c>
      <c r="G36" s="30" t="s">
        <v>29</v>
      </c>
      <c r="H36" s="30" t="s">
        <v>4</v>
      </c>
      <c r="J36" s="30" t="s">
        <v>30</v>
      </c>
      <c r="K36" s="25"/>
    </row>
    <row r="37" spans="2:11" x14ac:dyDescent="0.25">
      <c r="D37" s="13" t="s">
        <v>34</v>
      </c>
      <c r="E37" s="14"/>
      <c r="F37" s="12"/>
      <c r="G37" s="12"/>
      <c r="H37" s="12"/>
      <c r="J37" s="12"/>
      <c r="K37" s="55"/>
    </row>
    <row r="38" spans="2:11" x14ac:dyDescent="0.25">
      <c r="D38" s="18" t="s">
        <v>52</v>
      </c>
      <c r="E38" s="45">
        <v>3.5917822499663267E-3</v>
      </c>
      <c r="F38" s="45">
        <v>0.11479492935095387</v>
      </c>
      <c r="G38" s="46">
        <v>0.88161325809980751</v>
      </c>
      <c r="H38" s="46">
        <f t="shared" ref="H38:H39" si="0">SUM(E38:G38)</f>
        <v>0.99999996970072769</v>
      </c>
      <c r="J38" s="45">
        <f>+F38+E38</f>
        <v>0.11838671160092019</v>
      </c>
      <c r="K38" s="58"/>
    </row>
    <row r="39" spans="2:11" x14ac:dyDescent="0.25">
      <c r="D39" s="18" t="s">
        <v>53</v>
      </c>
      <c r="E39" s="45">
        <v>0</v>
      </c>
      <c r="F39" s="45">
        <v>2.3246863475848489E-2</v>
      </c>
      <c r="G39" s="46">
        <v>0.97675327052643002</v>
      </c>
      <c r="H39" s="46">
        <f t="shared" si="0"/>
        <v>1.0000001340022786</v>
      </c>
      <c r="J39" s="45">
        <f>+F39+E39</f>
        <v>2.3246863475848489E-2</v>
      </c>
      <c r="K39" s="58"/>
    </row>
    <row r="40" spans="2:11" x14ac:dyDescent="0.25">
      <c r="D40" s="23" t="s">
        <v>54</v>
      </c>
      <c r="E40" s="63">
        <v>2.852839876768095E-3</v>
      </c>
      <c r="F40" s="63">
        <v>9.5960608495922861E-2</v>
      </c>
      <c r="G40" s="64">
        <v>0.9011870540686201</v>
      </c>
      <c r="H40" s="64">
        <f>SUM(E40:G40)</f>
        <v>1.000000502441311</v>
      </c>
      <c r="J40" s="63">
        <f>+F40+E40</f>
        <v>9.881344837269096E-2</v>
      </c>
      <c r="K40" s="58"/>
    </row>
    <row r="41" spans="2:11" x14ac:dyDescent="0.25">
      <c r="D41" s="15" t="s">
        <v>51</v>
      </c>
      <c r="E41" s="17"/>
      <c r="F41" s="17"/>
      <c r="G41" s="17"/>
      <c r="H41" s="17"/>
      <c r="I41" s="17"/>
      <c r="J41" s="52"/>
      <c r="K41" s="58"/>
    </row>
    <row r="42" spans="2:11" x14ac:dyDescent="0.25">
      <c r="D42" s="15" t="s">
        <v>5</v>
      </c>
      <c r="E42" s="17"/>
      <c r="F42" s="17"/>
      <c r="G42" s="17"/>
      <c r="H42" s="17"/>
      <c r="I42" s="17"/>
      <c r="J42" s="52"/>
      <c r="K42" s="62"/>
    </row>
    <row r="45" spans="2:11" x14ac:dyDescent="0.25">
      <c r="B45" s="19" t="s">
        <v>55</v>
      </c>
      <c r="C45" s="29"/>
      <c r="D45" s="94" t="s">
        <v>83</v>
      </c>
      <c r="E45" s="94"/>
      <c r="F45" s="94"/>
      <c r="G45" s="94"/>
    </row>
    <row r="46" spans="2:11" x14ac:dyDescent="0.25">
      <c r="C46" s="16"/>
      <c r="D46" s="94"/>
      <c r="E46" s="94"/>
      <c r="F46" s="94"/>
      <c r="G46" s="94"/>
    </row>
    <row r="47" spans="2:11" x14ac:dyDescent="0.25">
      <c r="D47" s="98" t="s">
        <v>61</v>
      </c>
      <c r="E47" s="98"/>
      <c r="F47" s="98"/>
      <c r="G47" s="98"/>
    </row>
    <row r="48" spans="2:11" x14ac:dyDescent="0.25">
      <c r="D48" s="30" t="s">
        <v>35</v>
      </c>
      <c r="E48" s="30">
        <v>2019</v>
      </c>
      <c r="F48" s="30">
        <v>2020</v>
      </c>
      <c r="G48" s="30">
        <v>2021</v>
      </c>
    </row>
    <row r="49" spans="4:7" x14ac:dyDescent="0.25">
      <c r="D49" s="21" t="s">
        <v>36</v>
      </c>
      <c r="E49" s="68"/>
      <c r="F49" s="31"/>
      <c r="G49" s="32"/>
    </row>
    <row r="50" spans="4:7" x14ac:dyDescent="0.25">
      <c r="D50" s="21" t="s">
        <v>37</v>
      </c>
      <c r="E50" s="22"/>
      <c r="F50" s="31"/>
      <c r="G50" s="69"/>
    </row>
    <row r="51" spans="4:7" x14ac:dyDescent="0.25">
      <c r="D51" s="21" t="s">
        <v>38</v>
      </c>
      <c r="E51" s="22"/>
      <c r="F51" s="67"/>
      <c r="G51" s="32"/>
    </row>
    <row r="52" spans="4:7" x14ac:dyDescent="0.25">
      <c r="D52" s="21" t="s">
        <v>39</v>
      </c>
      <c r="E52" s="49"/>
      <c r="F52" s="50"/>
      <c r="G52" s="51"/>
    </row>
    <row r="53" spans="4:7" x14ac:dyDescent="0.25">
      <c r="D53" s="66" t="s">
        <v>63</v>
      </c>
      <c r="E53" s="17"/>
      <c r="F53" s="17"/>
      <c r="G53" s="17"/>
    </row>
    <row r="54" spans="4:7" x14ac:dyDescent="0.25">
      <c r="D54" s="15" t="s">
        <v>5</v>
      </c>
      <c r="E54" s="17"/>
      <c r="F54" s="17"/>
      <c r="G54" s="17"/>
    </row>
  </sheetData>
  <mergeCells count="9">
    <mergeCell ref="D35:G35"/>
    <mergeCell ref="D45:G46"/>
    <mergeCell ref="D47:G47"/>
    <mergeCell ref="D2:N2"/>
    <mergeCell ref="D7:O8"/>
    <mergeCell ref="D9:O9"/>
    <mergeCell ref="D22:G23"/>
    <mergeCell ref="D24:G24"/>
    <mergeCell ref="D33:G3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Perucámaras</vt:lpstr>
      <vt:lpstr>MR Norte</vt:lpstr>
      <vt:lpstr>Cajamarca</vt:lpstr>
      <vt:lpstr>La Libertad</vt:lpstr>
      <vt:lpstr>Lambayeque</vt:lpstr>
      <vt:lpstr>Piura</vt:lpstr>
      <vt:lpstr>Tumbes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Roy Condor Guerra</dc:creator>
  <cp:lastModifiedBy>Usuario de Windows</cp:lastModifiedBy>
  <dcterms:created xsi:type="dcterms:W3CDTF">2021-01-13T06:22:51Z</dcterms:created>
  <dcterms:modified xsi:type="dcterms:W3CDTF">2021-01-26T21:40:28Z</dcterms:modified>
</cp:coreProperties>
</file>